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2HBA予算様式\"/>
    </mc:Choice>
  </mc:AlternateContent>
  <xr:revisionPtr revIDLastSave="0" documentId="13_ncr:1_{B7237017-E58C-4571-B347-E1E1A48016CF}" xr6:coauthVersionLast="47" xr6:coauthVersionMax="47" xr10:uidLastSave="{00000000-0000-0000-0000-000000000000}"/>
  <bookViews>
    <workbookView xWindow="6744" yWindow="96" windowWidth="16296" windowHeight="11964" xr2:uid="{00000000-000D-0000-FFFF-FFFF00000000}"/>
  </bookViews>
  <sheets>
    <sheet name="収支予算書(1)" sheetId="7" r:id="rId1"/>
    <sheet name="収支予算書(2)" sheetId="8" r:id="rId2"/>
    <sheet name="収支予算書(3)" sheetId="9" r:id="rId3"/>
    <sheet name="収支予算書(4)" sheetId="10" r:id="rId4"/>
    <sheet name="❽2021版 A(事業)対象経費基準" sheetId="12" r:id="rId5"/>
  </sheets>
  <externalReferences>
    <externalReference r:id="rId6"/>
    <externalReference r:id="rId7"/>
  </externalReferences>
  <definedNames>
    <definedName name="_xlnm._FilterDatabase" localSheetId="0" hidden="1">'収支予算書(1)'!$A$5:$J$20</definedName>
    <definedName name="_xlnm._FilterDatabase" localSheetId="1" hidden="1">'収支予算書(2)'!$A$5:$J$20</definedName>
    <definedName name="_xlnm._FilterDatabase" localSheetId="2" hidden="1">'収支予算書(3)'!$A$5:$J$20</definedName>
    <definedName name="_xlnm._FilterDatabase" localSheetId="3" hidden="1">'収支予算書(4)'!$A$5:$J$20</definedName>
    <definedName name="_xlnm.Print_Area" localSheetId="4">'❽2021版 A(事業)対象経費基準'!$A$1:$AW$22</definedName>
    <definedName name="_xlnm.Print_Area" localSheetId="0">'収支予算書(1)'!$A$1:$J$61</definedName>
    <definedName name="_xlnm.Print_Area" localSheetId="1">'収支予算書(2)'!$A$1:$J$61</definedName>
    <definedName name="_xlnm.Print_Area" localSheetId="2">'収支予算書(3)'!$A$1:$J$61</definedName>
    <definedName name="_xlnm.Print_Area" localSheetId="3">'収支予算書(4)'!$A$1:$J$61</definedName>
    <definedName name="勘定科目">'[1]❷支出明細書'!$N$4:$N$26</definedName>
    <definedName name="対象外経費">'[1]❷支出明細書'!$P$4:$P$17</definedName>
    <definedName name="対象経費">'[1]❷支出明細書'!$O$4:$O$12</definedName>
    <definedName name="大区分">[2]区分表!$B$2:$G$2</definedName>
    <definedName name="中区分">'[1]❶ﾌｧﾝﾄﾞA収支報告書'!$V$2:$AA$2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0" l="1"/>
  <c r="F53" i="10"/>
  <c r="E53" i="10"/>
  <c r="G53" i="10" s="1"/>
  <c r="D53" i="10"/>
  <c r="S11" i="10" s="1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S31" i="10"/>
  <c r="S30" i="10"/>
  <c r="S29" i="10"/>
  <c r="S28" i="10"/>
  <c r="S27" i="10"/>
  <c r="S24" i="10"/>
  <c r="D24" i="10"/>
  <c r="D35" i="10" s="1"/>
  <c r="D55" i="10" s="1"/>
  <c r="S23" i="10"/>
  <c r="S22" i="10"/>
  <c r="S21" i="10"/>
  <c r="S20" i="10"/>
  <c r="S17" i="10"/>
  <c r="S16" i="10"/>
  <c r="S15" i="10"/>
  <c r="S14" i="10"/>
  <c r="S13" i="10"/>
  <c r="S12" i="10"/>
  <c r="D11" i="10"/>
  <c r="S10" i="10"/>
  <c r="D10" i="10"/>
  <c r="S9" i="10"/>
  <c r="S8" i="10"/>
  <c r="S7" i="10"/>
  <c r="S6" i="10"/>
  <c r="S3" i="10"/>
  <c r="E57" i="9"/>
  <c r="F53" i="9"/>
  <c r="E53" i="9"/>
  <c r="S27" i="9" s="1"/>
  <c r="D53" i="9"/>
  <c r="S11" i="9" s="1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S31" i="9"/>
  <c r="S30" i="9"/>
  <c r="S29" i="9"/>
  <c r="S28" i="9"/>
  <c r="S24" i="9"/>
  <c r="D24" i="9"/>
  <c r="D35" i="9" s="1"/>
  <c r="D55" i="9" s="1"/>
  <c r="S23" i="9"/>
  <c r="S22" i="9"/>
  <c r="S21" i="9"/>
  <c r="S17" i="9"/>
  <c r="S16" i="9"/>
  <c r="S15" i="9"/>
  <c r="S14" i="9"/>
  <c r="S13" i="9"/>
  <c r="D11" i="9"/>
  <c r="S10" i="9"/>
  <c r="D10" i="9"/>
  <c r="S9" i="9"/>
  <c r="S8" i="9"/>
  <c r="S7" i="9"/>
  <c r="S3" i="9"/>
  <c r="E57" i="8"/>
  <c r="F53" i="8"/>
  <c r="E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5" i="8"/>
  <c r="S30" i="8"/>
  <c r="S29" i="8"/>
  <c r="S28" i="8"/>
  <c r="S27" i="8"/>
  <c r="S24" i="8"/>
  <c r="D24" i="8"/>
  <c r="S23" i="8"/>
  <c r="S22" i="8"/>
  <c r="S21" i="8"/>
  <c r="S20" i="8"/>
  <c r="S17" i="8"/>
  <c r="S15" i="8"/>
  <c r="S13" i="8"/>
  <c r="S12" i="8"/>
  <c r="D11" i="8"/>
  <c r="S10" i="8"/>
  <c r="D10" i="8"/>
  <c r="S8" i="8"/>
  <c r="S7" i="8"/>
  <c r="S6" i="8"/>
  <c r="S4" i="8"/>
  <c r="S3" i="8"/>
  <c r="D10" i="7"/>
  <c r="S13" i="7"/>
  <c r="S10" i="7"/>
  <c r="S18" i="10" l="1"/>
  <c r="S25" i="10"/>
  <c r="S4" i="10"/>
  <c r="S5" i="10"/>
  <c r="S19" i="10"/>
  <c r="S26" i="10"/>
  <c r="S18" i="9"/>
  <c r="S25" i="9"/>
  <c r="S4" i="9"/>
  <c r="S5" i="9"/>
  <c r="S19" i="9"/>
  <c r="S26" i="9"/>
  <c r="G53" i="9"/>
  <c r="S6" i="9"/>
  <c r="S12" i="9"/>
  <c r="S20" i="9"/>
  <c r="S16" i="8"/>
  <c r="S31" i="8"/>
  <c r="D53" i="8"/>
  <c r="S18" i="8"/>
  <c r="S25" i="8"/>
  <c r="S5" i="8"/>
  <c r="S19" i="8"/>
  <c r="S26" i="8"/>
  <c r="D11" i="7"/>
  <c r="S11" i="8" l="1"/>
  <c r="S9" i="8"/>
  <c r="S14" i="8"/>
  <c r="D55" i="8"/>
  <c r="G53" i="8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E53" i="7" l="1"/>
  <c r="S31" i="7" l="1"/>
  <c r="S23" i="7"/>
  <c r="S15" i="7"/>
  <c r="S5" i="7"/>
  <c r="S30" i="7"/>
  <c r="S22" i="7"/>
  <c r="S29" i="7"/>
  <c r="S21" i="7"/>
  <c r="S12" i="7"/>
  <c r="S28" i="7"/>
  <c r="S20" i="7"/>
  <c r="S27" i="7"/>
  <c r="S19" i="7"/>
  <c r="S26" i="7"/>
  <c r="S18" i="7"/>
  <c r="S25" i="7"/>
  <c r="S17" i="7"/>
  <c r="S7" i="7"/>
  <c r="S24" i="7"/>
  <c r="S16" i="7"/>
  <c r="S6" i="7"/>
  <c r="S8" i="7"/>
  <c r="S3" i="7"/>
  <c r="E57" i="7" s="1"/>
  <c r="S4" i="7"/>
  <c r="D24" i="7"/>
  <c r="F53" i="7" l="1"/>
  <c r="D53" i="7" l="1"/>
  <c r="D35" i="7"/>
  <c r="S14" i="7" l="1"/>
  <c r="S11" i="7"/>
  <c r="S9" i="7"/>
  <c r="D55" i="7"/>
  <c r="G5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C9BFDB93-2493-4948-9FDD-CE679C2BA7F2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420C190A-07F5-42BD-A273-C4336533A3ED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3CBA8166-F88E-4890-9F89-8492D8E75B81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太い枠の中に、金額や内訳などご記入ください。</t>
        </r>
      </text>
    </comment>
    <comment ref="D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9BB6B9F2-2CDB-4C6A-A8C8-2C86CC204018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DD199A65-2A50-406E-9B7A-3C7191CAA264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43917E28-C3B7-4D95-B638-27B023A5D421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021F707D-05F2-4306-95E8-AB819F8E1826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A655544A-4C00-4B26-9BD7-E9E0EA7E9782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太い枠の中に、金額や内訳などご記入ください。</t>
        </r>
      </text>
    </comment>
    <comment ref="D24" authorId="0" shapeId="0" xr:uid="{53F23226-54FC-4C8C-9D64-84D09A894C91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1E67AFB0-7A83-49F0-B52D-968201E21E97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442582E5-1B53-410D-A7E6-00FF767C82E1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9111C9EC-0313-4330-A69F-E5718B4EC732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AE1D98AC-8C99-4F04-90B5-E9EE8A687E4B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2433E41D-CE44-49C0-87EB-4BB146B91FE3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太い枠の中に、金額や内訳などご記入ください。</t>
        </r>
      </text>
    </comment>
    <comment ref="D24" authorId="0" shapeId="0" xr:uid="{95C03FA7-3831-4F90-98DE-D60EFB028371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B09A0244-C723-4A20-AE6B-2F6CF8A5CDA0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0A5F7D36-4FAC-4D6A-AAB2-10263D1F1276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4B38561A-2575-42E9-A970-432C69BB112F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960BEDC4-4BE2-438F-BED8-99FAAD974329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01DAF563-2C7D-4C27-BCD7-3F63F30B3AE1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太い枠の中に、金額や内訳などご記入ください。</t>
        </r>
      </text>
    </comment>
    <comment ref="D24" authorId="0" shapeId="0" xr:uid="{E65FF579-C39F-4DC8-813F-336525F13D51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BE9C2A99-83A6-47F0-9A79-46EACD4106C2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26995094-5714-485E-9205-DBE03F6A8807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彩花</author>
  </authors>
  <commentList>
    <comment ref="AN2" authorId="0" shapeId="0" xr:uid="{3C7AEC71-FDF6-4FC8-BE93-94E2555D11AF}">
      <text>
        <r>
          <rPr>
            <b/>
            <sz val="9"/>
            <color indexed="81"/>
            <rFont val="MS P ゴシック"/>
            <family val="3"/>
            <charset val="128"/>
          </rPr>
          <t>要項内に、熱中症対策は参加者各自が取る旨記載する</t>
        </r>
      </text>
    </comment>
  </commentList>
</comments>
</file>

<file path=xl/sharedStrings.xml><?xml version="1.0" encoding="utf-8"?>
<sst xmlns="http://schemas.openxmlformats.org/spreadsheetml/2006/main" count="640" uniqueCount="183">
  <si>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</si>
  <si>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</si>
  <si>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</si>
  <si>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</si>
  <si>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</si>
  <si>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</si>
  <si>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</si>
  <si>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</si>
  <si>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</si>
  <si>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</si>
  <si>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</si>
  <si>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</si>
  <si>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</si>
  <si>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</si>
  <si>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</si>
  <si>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部門／団体名</t>
    <rPh sb="0" eb="2">
      <t>ブモン</t>
    </rPh>
    <rPh sb="3" eb="5">
      <t>ダンタイ</t>
    </rPh>
    <rPh sb="5" eb="6">
      <t>メイ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</si>
  <si>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</si>
  <si>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</si>
  <si>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</si>
  <si>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</si>
  <si>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</si>
  <si>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</si>
  <si>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</si>
  <si>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</si>
  <si>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</si>
  <si>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</si>
  <si>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</si>
  <si>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</si>
  <si>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管理番号：</t>
    <rPh sb="0" eb="2">
      <t>カンリ</t>
    </rPh>
    <rPh sb="2" eb="4">
      <t>バンゴウ</t>
    </rPh>
    <phoneticPr fontId="2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</si>
  <si>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</si>
  <si>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</si>
  <si>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</si>
  <si>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</si>
  <si>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</si>
  <si>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</si>
  <si>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</si>
  <si>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</si>
  <si>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</si>
  <si>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</si>
  <si>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</si>
  <si>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</si>
  <si>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</si>
  <si>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</si>
  <si>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1.D-fund　収入</t>
    <rPh sb="9" eb="11">
      <t>シュウニュウ</t>
    </rPh>
    <phoneticPr fontId="2"/>
  </si>
  <si>
    <t>収支予算書</t>
    <rPh sb="0" eb="2">
      <t>シュウシ</t>
    </rPh>
    <rPh sb="2" eb="5">
      <t>ヨサンショ</t>
    </rPh>
    <phoneticPr fontId="9"/>
  </si>
  <si>
    <t>事　業　名</t>
    <rPh sb="0" eb="1">
      <t>コト</t>
    </rPh>
    <rPh sb="2" eb="3">
      <t>ゴウ</t>
    </rPh>
    <rPh sb="4" eb="5">
      <t>メイ</t>
    </rPh>
    <phoneticPr fontId="2"/>
  </si>
  <si>
    <t>JBA記入欄</t>
    <phoneticPr fontId="2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</si>
  <si>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</si>
  <si>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①育成環境整備事業</t>
    <rPh sb="1" eb="9">
      <t>イクセイカンキョウセイビジギョウ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</si>
  <si>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</si>
  <si>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</si>
  <si>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</si>
  <si>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</si>
  <si>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</si>
  <si>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</si>
  <si>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</si>
  <si>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</si>
  <si>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</si>
  <si>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</si>
  <si>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</si>
  <si>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Ｕ１６育成事業</t>
    <rPh sb="3" eb="5">
      <t>イクセイ</t>
    </rPh>
    <rPh sb="5" eb="7">
      <t>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</si>
  <si>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</si>
  <si>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</si>
  <si>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</si>
  <si>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</si>
  <si>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</si>
  <si>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</si>
  <si>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</si>
  <si>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</si>
  <si>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</si>
  <si>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</si>
  <si>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</si>
  <si>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</si>
  <si>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</si>
  <si>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</si>
  <si>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</si>
  <si>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</si>
  <si>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</si>
  <si>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</si>
  <si>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⑤３ｘ３ 事業</t>
    <rPh sb="5" eb="7">
      <t>ジギョウ</t>
    </rPh>
    <phoneticPr fontId="2"/>
  </si>
  <si>
    <t>※１</t>
    <phoneticPr fontId="2"/>
  </si>
  <si>
    <t>※２</t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</si>
  <si>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</si>
  <si>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</si>
  <si>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</si>
  <si>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</si>
  <si>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区分番号</t>
    <rPh sb="0" eb="2">
      <t>クブン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</si>
  <si>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2"/>
  </si>
  <si>
    <r>
      <t>※ 摘要／備考欄に内訳を記入しきれない場合は、別紙にご記入頂いても構いません。
＜交付金申請上限額＞
※交付金申請上限額は、活動単位における交付金申請上限額（割合）を定めました。</t>
    </r>
    <r>
      <rPr>
        <b/>
        <sz val="10"/>
        <color rgb="FFFF0000"/>
        <rFont val="HGSｺﾞｼｯｸM"/>
        <family val="3"/>
        <charset val="128"/>
      </rPr>
      <t>自動計算されるので、記入は不要です。</t>
    </r>
    <r>
      <rPr>
        <sz val="10"/>
        <color theme="1"/>
        <rFont val="HGSｺﾞｼｯｸM"/>
        <family val="3"/>
        <charset val="128"/>
      </rPr>
      <t xml:space="preserve">
＜交付金申請額＞
</t>
    </r>
    <r>
      <rPr>
        <b/>
        <sz val="10"/>
        <color rgb="FFFF0000"/>
        <rFont val="HGSｺﾞｼｯｸM"/>
        <family val="3"/>
        <charset val="128"/>
      </rPr>
      <t>※交付金申請額は、交付金申請上限額の範囲内で、希望する交付金申請額を記入して下さい。</t>
    </r>
    <r>
      <rPr>
        <sz val="10"/>
        <color theme="1"/>
        <rFont val="HGSｺﾞｼｯｸM"/>
        <family val="3"/>
        <charset val="128"/>
      </rPr>
      <t>入力した金額は、[収入]の「D-fund 収入」へ自動転記されます。
※どちらとも金額の入力は、千円単位の設定となっています。</t>
    </r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</si>
  <si>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</si>
  <si>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</si>
  <si>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</si>
  <si>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主催者：</t>
    <rPh sb="0" eb="3">
      <t>シュサイシャ</t>
    </rPh>
    <phoneticPr fontId="2"/>
  </si>
  <si>
    <t>主管者：</t>
    <rPh sb="0" eb="2">
      <t>シュカン</t>
    </rPh>
    <rPh sb="2" eb="3">
      <t>シャ</t>
    </rPh>
    <phoneticPr fontId="2"/>
  </si>
  <si>
    <t>期間：</t>
    <rPh sb="0" eb="2">
      <t>キカン</t>
    </rPh>
    <phoneticPr fontId="2"/>
  </si>
  <si>
    <t>場所：</t>
    <rPh sb="0" eb="2">
      <t>バショ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</si>
  <si>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</si>
  <si>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</si>
  <si>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実施方法・規模等：</t>
    <phoneticPr fontId="2"/>
  </si>
  <si>
    <t>（D-fund2022）</t>
    <phoneticPr fontId="11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</si>
  <si>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</si>
  <si>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</si>
  <si>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TO養成派遣事業</t>
    <rPh sb="2" eb="4">
      <t>ヨウセイ</t>
    </rPh>
    <rPh sb="4" eb="8">
      <t>ハケンジギョウ</t>
    </rPh>
    <phoneticPr fontId="2"/>
  </si>
  <si>
    <t>※２</t>
  </si>
  <si>
    <t>③人材養成事業</t>
    <phoneticPr fontId="2"/>
  </si>
  <si>
    <t>一般財団法人北海道バスケットボール協会</t>
    <rPh sb="0" eb="9">
      <t>イッパンザイダンホウジンホッカイドウ</t>
    </rPh>
    <rPh sb="17" eb="19">
      <t>キョウカイ</t>
    </rPh>
    <phoneticPr fontId="2"/>
  </si>
  <si>
    <t>　　12,000円/泊</t>
  </si>
  <si>
    <t>　・政令都市に宿泊の場合は、</t>
  </si>
  <si>
    <t>(4)夕張市：</t>
    <phoneticPr fontId="11"/>
  </si>
  <si>
    <t>(3)千歳市・南幌町：2,000円</t>
  </si>
  <si>
    <t>(2)恵庭市：1,500円</t>
  </si>
  <si>
    <t>(1)江別・北広島市：1,000円</t>
  </si>
  <si>
    <t>②札幌市外で開催される場合の交通費</t>
  </si>
  <si>
    <t>①チーム・選手への表彰物購入／製作費（レプリカ・賞状・メダル・トロフィー・優勝カップ・楯購入代等）</t>
    <phoneticPr fontId="11"/>
  </si>
  <si>
    <t>①金融機関への振込手数料・両替手数料等</t>
    <rPh sb="1" eb="3">
      <t>キンユウ</t>
    </rPh>
    <rPh sb="3" eb="5">
      <t>キカン</t>
    </rPh>
    <rPh sb="18" eb="19">
      <t>トウ</t>
    </rPh>
    <phoneticPr fontId="11"/>
  </si>
  <si>
    <t>①大会・講習会に関する保険料</t>
    <rPh sb="1" eb="3">
      <t>タイカイ</t>
    </rPh>
    <rPh sb="4" eb="7">
      <t>コウシュウカイ</t>
    </rPh>
    <rPh sb="8" eb="9">
      <t>カン</t>
    </rPh>
    <rPh sb="11" eb="14">
      <t>ホケンリョウ</t>
    </rPh>
    <phoneticPr fontId="11"/>
  </si>
  <si>
    <t>対象経費（HBA)</t>
    <phoneticPr fontId="11"/>
  </si>
  <si>
    <t>・請負先等の発行する領収書、または請求書および銀行振込控等</t>
    <phoneticPr fontId="9"/>
  </si>
  <si>
    <t xml:space="preserve">・交通機関・旅行代理店の発行する領収書または受領者個人の領収書（氏名（フルネームを手書き）および住所記入必須)
・交通手段・区間を記入
･次の交通機関は領収書の添付必須
・高速／有料道路を使用した場合は領収書の添付必須
・飛行機･タクシー・高速代・駐車場・船舶等
・高速／有料道路を使用した場合は領収書の添付必須
・実費ではなく一定の金額を支払っている場合は、規程・基準の添付必須
・距離を基準に支払をする場合は、計算根拠となったキロ数および区間を記入
・旅費・日当･諸謝金精算書の余白に「××旅費規程を適用」など明記してください。
</t>
    <rPh sb="228" eb="230">
      <t>リョヒ</t>
    </rPh>
    <rPh sb="231" eb="233">
      <t>ニットウ</t>
    </rPh>
    <rPh sb="234" eb="235">
      <t>ショ</t>
    </rPh>
    <rPh sb="235" eb="237">
      <t>シャキン</t>
    </rPh>
    <rPh sb="237" eb="239">
      <t>セイサン</t>
    </rPh>
    <rPh sb="239" eb="240">
      <t>ショ</t>
    </rPh>
    <rPh sb="241" eb="243">
      <t>ヨハク</t>
    </rPh>
    <rPh sb="247" eb="249">
      <t>リョヒ</t>
    </rPh>
    <rPh sb="249" eb="251">
      <t>キテイ</t>
    </rPh>
    <rPh sb="252" eb="254">
      <t>テキヨウ</t>
    </rPh>
    <rPh sb="257" eb="259">
      <t>メイキ</t>
    </rPh>
    <phoneticPr fontId="9"/>
  </si>
  <si>
    <t>別紙①．ファンドA交付金　対象経費基準　【事業運営費】</t>
    <rPh sb="0" eb="2">
      <t>ベッシ</t>
    </rPh>
    <rPh sb="9" eb="12">
      <t>コウフキン</t>
    </rPh>
    <rPh sb="13" eb="15">
      <t>タイショウ</t>
    </rPh>
    <rPh sb="15" eb="17">
      <t>ケイヒ</t>
    </rPh>
    <rPh sb="17" eb="19">
      <t>キジュン</t>
    </rPh>
    <rPh sb="21" eb="23">
      <t>ジギョウ</t>
    </rPh>
    <rPh sb="23" eb="25">
      <t>ウンエイ</t>
    </rPh>
    <rPh sb="25" eb="26">
      <t>ヒ</t>
    </rPh>
    <phoneticPr fontId="9"/>
  </si>
  <si>
    <t>2021.12.1現在</t>
    <rPh sb="9" eb="11">
      <t>ゲンザイ</t>
    </rPh>
    <phoneticPr fontId="9"/>
  </si>
  <si>
    <t>科目</t>
    <rPh sb="0" eb="2">
      <t>カモク</t>
    </rPh>
    <phoneticPr fontId="11"/>
  </si>
  <si>
    <t>①会議費</t>
    <rPh sb="1" eb="4">
      <t>カイギヒ</t>
    </rPh>
    <phoneticPr fontId="9"/>
  </si>
  <si>
    <t>②旅費交通費</t>
    <rPh sb="1" eb="3">
      <t>リョヒ</t>
    </rPh>
    <rPh sb="3" eb="6">
      <t>コウツウヒ</t>
    </rPh>
    <phoneticPr fontId="9"/>
  </si>
  <si>
    <t>③通信運搬費</t>
    <rPh sb="1" eb="3">
      <t>ツウシン</t>
    </rPh>
    <rPh sb="3" eb="5">
      <t>ウンパン</t>
    </rPh>
    <rPh sb="5" eb="6">
      <t>ヒ</t>
    </rPh>
    <phoneticPr fontId="9"/>
  </si>
  <si>
    <t>④消耗品費</t>
    <rPh sb="1" eb="3">
      <t>ショウモウ</t>
    </rPh>
    <rPh sb="3" eb="4">
      <t>ヒン</t>
    </rPh>
    <rPh sb="4" eb="5">
      <t>ヒ</t>
    </rPh>
    <phoneticPr fontId="9"/>
  </si>
  <si>
    <t>⑤器具備品費</t>
    <rPh sb="1" eb="3">
      <t>キグ</t>
    </rPh>
    <rPh sb="3" eb="5">
      <t>ビヒン</t>
    </rPh>
    <rPh sb="5" eb="6">
      <t>ヒ</t>
    </rPh>
    <phoneticPr fontId="9"/>
  </si>
  <si>
    <t>⑥印刷製本費</t>
    <rPh sb="1" eb="3">
      <t>インサツ</t>
    </rPh>
    <rPh sb="3" eb="5">
      <t>セイホン</t>
    </rPh>
    <rPh sb="5" eb="6">
      <t>ヒ</t>
    </rPh>
    <phoneticPr fontId="9"/>
  </si>
  <si>
    <r>
      <rPr>
        <b/>
        <sz val="16"/>
        <color theme="0"/>
        <rFont val="Meiryo UI"/>
        <family val="3"/>
        <charset val="1"/>
      </rPr>
      <t>⑦</t>
    </r>
    <r>
      <rPr>
        <b/>
        <sz val="16"/>
        <color theme="0"/>
        <rFont val="Meiryo UI"/>
        <family val="3"/>
        <charset val="128"/>
      </rPr>
      <t>賃借料</t>
    </r>
    <rPh sb="1" eb="4">
      <t>チンシャクリョウ</t>
    </rPh>
    <phoneticPr fontId="9"/>
  </si>
  <si>
    <t>⑧広告宣伝費</t>
    <rPh sb="1" eb="3">
      <t>コウコク</t>
    </rPh>
    <rPh sb="3" eb="6">
      <t>センデンヒ</t>
    </rPh>
    <phoneticPr fontId="9"/>
  </si>
  <si>
    <t>⑨諸謝金</t>
    <rPh sb="1" eb="2">
      <t>ショ</t>
    </rPh>
    <rPh sb="2" eb="4">
      <t>シャキン</t>
    </rPh>
    <phoneticPr fontId="9"/>
  </si>
  <si>
    <t>⑩保険料</t>
    <rPh sb="1" eb="3">
      <t>ホケン</t>
    </rPh>
    <rPh sb="3" eb="4">
      <t>リョウ</t>
    </rPh>
    <phoneticPr fontId="9"/>
  </si>
  <si>
    <t>⑪支払手数料</t>
    <rPh sb="1" eb="3">
      <t>シハライ</t>
    </rPh>
    <rPh sb="3" eb="6">
      <t>テスウリョウ</t>
    </rPh>
    <phoneticPr fontId="9"/>
  </si>
  <si>
    <t>⑫報償費</t>
    <rPh sb="1" eb="3">
      <t>ホウショウ</t>
    </rPh>
    <rPh sb="3" eb="4">
      <t>ヒ</t>
    </rPh>
    <phoneticPr fontId="9"/>
  </si>
  <si>
    <t>⑬食糧費</t>
    <rPh sb="1" eb="3">
      <t>ショクリョウ</t>
    </rPh>
    <rPh sb="3" eb="4">
      <t>ヒ</t>
    </rPh>
    <phoneticPr fontId="9"/>
  </si>
  <si>
    <t>⑭雑費</t>
    <rPh sb="1" eb="3">
      <t>ザッピ</t>
    </rPh>
    <phoneticPr fontId="9"/>
  </si>
  <si>
    <t>その他</t>
    <rPh sb="2" eb="3">
      <t>タ</t>
    </rPh>
    <phoneticPr fontId="11"/>
  </si>
  <si>
    <t xml:space="preserve">(1)事業の打合せや会議開催に係る費用を言う。
(2)出席者の日当(交通費含む)
(3)会場会議室の使用料等
(4)飲料および軽食の提供が必要な場合、（2時間程度の会議等）「300円以内税込」とする。　
(5)会議およびその他競技会等業務に掛かる時間が3時間以上となり、食事が必要と認められる時間帯の場合、食糧費の上限は「800円飲料・消費税込み実費」とする。尚、その場合の日当（交通費含）は、専務理事が別に定める。 </t>
    <rPh sb="3" eb="5">
      <t>ジギョウ</t>
    </rPh>
    <rPh sb="17" eb="19">
      <t>ヒヨウ</t>
    </rPh>
    <rPh sb="20" eb="21">
      <t>イ</t>
    </rPh>
    <rPh sb="52" eb="54">
      <t>シヨウ</t>
    </rPh>
    <rPh sb="54" eb="55">
      <t>リョウ</t>
    </rPh>
    <phoneticPr fontId="11"/>
  </si>
  <si>
    <r>
      <rPr>
        <b/>
        <sz val="16"/>
        <rFont val="Meiryo UI"/>
        <family val="3"/>
        <charset val="128"/>
      </rPr>
      <t>(1)</t>
    </r>
    <r>
      <rPr>
        <sz val="16"/>
        <rFont val="Meiryo UI"/>
        <family val="3"/>
        <charset val="128"/>
      </rPr>
      <t xml:space="preserve">選手、指導者、審判員、講師、スタッフ等で、活動の実施に要する人員の旅費、日当（鉄道運賃、バス運賃、航空運賃、自動車ガソリン代、高速代、宿泊費等）
※HBA旅費規程に準ずる。
</t>
    </r>
    <r>
      <rPr>
        <b/>
        <sz val="16"/>
        <rFont val="Meiryo UI"/>
        <family val="3"/>
        <charset val="128"/>
      </rPr>
      <t xml:space="preserve">
(2)</t>
    </r>
    <r>
      <rPr>
        <sz val="16"/>
        <rFont val="Meiryo UI"/>
        <family val="3"/>
        <charset val="128"/>
      </rPr>
      <t>招集審判員の交通費：HBA旅費規程の</t>
    </r>
    <r>
      <rPr>
        <b/>
        <sz val="16"/>
        <rFont val="Meiryo UI"/>
        <family val="3"/>
        <charset val="128"/>
      </rPr>
      <t>60%</t>
    </r>
    <r>
      <rPr>
        <sz val="16"/>
        <rFont val="Meiryo UI"/>
        <family val="3"/>
        <charset val="128"/>
      </rPr>
      <t xml:space="preserve">を上限とする。
</t>
    </r>
    <r>
      <rPr>
        <b/>
        <sz val="16"/>
        <rFont val="Meiryo UI"/>
        <family val="3"/>
        <charset val="128"/>
      </rPr>
      <t xml:space="preserve">
(3)</t>
    </r>
    <r>
      <rPr>
        <sz val="16"/>
        <rFont val="Meiryo UI"/>
        <family val="3"/>
        <charset val="128"/>
      </rPr>
      <t>審判員稼働の宿泊費　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 xml:space="preserve">/泊
</t>
    </r>
    <r>
      <rPr>
        <b/>
        <sz val="16"/>
        <rFont val="Meiryo UI"/>
        <family val="3"/>
        <charset val="128"/>
      </rPr>
      <t>(4)</t>
    </r>
    <r>
      <rPr>
        <sz val="16"/>
        <rFont val="Meiryo UI"/>
        <family val="3"/>
        <charset val="128"/>
      </rPr>
      <t xml:space="preserve">会議出席役員、競技会稼働役員の日当（交通費含）は、以下に定める。
</t>
    </r>
    <r>
      <rPr>
        <b/>
        <sz val="16"/>
        <rFont val="Meiryo UI"/>
        <family val="3"/>
        <charset val="128"/>
      </rPr>
      <t>❶</t>
    </r>
    <r>
      <rPr>
        <sz val="16"/>
        <rFont val="Meiryo UI"/>
        <family val="3"/>
        <charset val="128"/>
      </rPr>
      <t>居住地と開催地との往復移動距離が40㎞（以下全て、「北の道ナビにより試算する距離」とする。）以内の場合、日当(交通費含)は、</t>
    </r>
    <r>
      <rPr>
        <b/>
        <sz val="16"/>
        <rFont val="Meiryo UI"/>
        <family val="3"/>
        <charset val="128"/>
      </rPr>
      <t>2,000円</t>
    </r>
    <r>
      <rPr>
        <sz val="16"/>
        <rFont val="Meiryo UI"/>
        <family val="3"/>
        <charset val="128"/>
      </rPr>
      <t xml:space="preserve">/日とする。
</t>
    </r>
    <r>
      <rPr>
        <b/>
        <sz val="16"/>
        <rFont val="Meiryo UI"/>
        <family val="3"/>
        <charset val="128"/>
      </rPr>
      <t xml:space="preserve">❷ </t>
    </r>
    <r>
      <rPr>
        <sz val="16"/>
        <rFont val="Meiryo UI"/>
        <family val="3"/>
        <charset val="128"/>
      </rPr>
      <t xml:space="preserve">居住地と開催地との往復移動距離が40㎞以上100㎞以内の場合、ア～ウに示す交通費追加額に日当を併せ交通費として支払う。
</t>
    </r>
    <r>
      <rPr>
        <b/>
        <sz val="16"/>
        <rFont val="Meiryo UI"/>
        <family val="3"/>
        <charset val="128"/>
      </rPr>
      <t>❸</t>
    </r>
    <r>
      <rPr>
        <sz val="16"/>
        <rFont val="Meiryo UI"/>
        <family val="3"/>
        <charset val="128"/>
      </rPr>
      <t xml:space="preserve"> 居住地と開催地との往復移動距離が100㎞以上となる場合、エに示す計算式をもって、交通費追加額に日当を併せ交通費として支払う
</t>
    </r>
    <r>
      <rPr>
        <b/>
        <sz val="16"/>
        <rFont val="Meiryo UI"/>
        <family val="3"/>
        <charset val="128"/>
      </rPr>
      <t xml:space="preserve">ア </t>
    </r>
    <r>
      <rPr>
        <sz val="16"/>
        <rFont val="Meiryo UI"/>
        <family val="3"/>
        <charset val="128"/>
      </rPr>
      <t xml:space="preserve"> 41㎞以上60㎞未満 【</t>
    </r>
    <r>
      <rPr>
        <b/>
        <sz val="16"/>
        <rFont val="Meiryo UI"/>
        <family val="3"/>
        <charset val="128"/>
      </rPr>
      <t>500円＋2,000円</t>
    </r>
    <r>
      <rPr>
        <sz val="16"/>
        <rFont val="Meiryo UI"/>
        <family val="3"/>
        <charset val="128"/>
      </rPr>
      <t xml:space="preserve">(日当)】
</t>
    </r>
    <r>
      <rPr>
        <b/>
        <sz val="16"/>
        <rFont val="Meiryo UI"/>
        <family val="3"/>
        <charset val="128"/>
      </rPr>
      <t>イ</t>
    </r>
    <r>
      <rPr>
        <sz val="16"/>
        <rFont val="Meiryo UI"/>
        <family val="3"/>
        <charset val="128"/>
      </rPr>
      <t xml:space="preserve">  61㎞以上80㎞未満 【</t>
    </r>
    <r>
      <rPr>
        <b/>
        <sz val="16"/>
        <rFont val="Meiryo UI"/>
        <family val="3"/>
        <charset val="128"/>
      </rPr>
      <t>1,000円＋2,000円</t>
    </r>
    <r>
      <rPr>
        <sz val="16"/>
        <rFont val="Meiryo UI"/>
        <family val="3"/>
        <charset val="128"/>
      </rPr>
      <t xml:space="preserve">(日当)】
</t>
    </r>
    <r>
      <rPr>
        <b/>
        <sz val="16"/>
        <rFont val="Meiryo UI"/>
        <family val="3"/>
        <charset val="128"/>
      </rPr>
      <t>ウ</t>
    </r>
    <r>
      <rPr>
        <sz val="16"/>
        <rFont val="Meiryo UI"/>
        <family val="3"/>
        <charset val="128"/>
      </rPr>
      <t xml:space="preserve">  81㎞以上100㎞未満【</t>
    </r>
    <r>
      <rPr>
        <b/>
        <sz val="16"/>
        <rFont val="Meiryo UI"/>
        <family val="3"/>
        <charset val="128"/>
      </rPr>
      <t>1,500円＋2,000円(日当)</t>
    </r>
    <r>
      <rPr>
        <sz val="16"/>
        <rFont val="Meiryo UI"/>
        <family val="3"/>
        <charset val="128"/>
      </rPr>
      <t xml:space="preserve">】
</t>
    </r>
    <r>
      <rPr>
        <b/>
        <sz val="16"/>
        <rFont val="Meiryo UI"/>
        <family val="3"/>
        <charset val="128"/>
      </rPr>
      <t>エ</t>
    </r>
    <r>
      <rPr>
        <sz val="16"/>
        <rFont val="Meiryo UI"/>
        <family val="3"/>
        <charset val="128"/>
      </rPr>
      <t xml:space="preserve"> 101㎞以上【</t>
    </r>
    <r>
      <rPr>
        <b/>
        <sz val="16"/>
        <rFont val="Meiryo UI"/>
        <family val="3"/>
        <charset val="128"/>
      </rPr>
      <t>北の道ナビ試算往復距離×37−1,500円＋2,000円</t>
    </r>
    <r>
      <rPr>
        <sz val="16"/>
        <rFont val="Meiryo UI"/>
        <family val="3"/>
        <charset val="128"/>
      </rPr>
      <t xml:space="preserve">(日当)】 
</t>
    </r>
    <r>
      <rPr>
        <b/>
        <sz val="16"/>
        <rFont val="Meiryo UI"/>
        <family val="3"/>
        <charset val="128"/>
      </rPr>
      <t xml:space="preserve">
※</t>
    </r>
    <r>
      <rPr>
        <sz val="16"/>
        <rFont val="Meiryo UI"/>
        <family val="3"/>
        <charset val="128"/>
      </rPr>
      <t xml:space="preserve"> 「旅費の算出方法が不明の場合は、必ず事務局にご確認願います。」
</t>
    </r>
    <r>
      <rPr>
        <b/>
        <sz val="16"/>
        <rFont val="Meiryo UI"/>
        <family val="3"/>
        <charset val="128"/>
      </rPr>
      <t>(5)</t>
    </r>
    <r>
      <rPr>
        <sz val="16"/>
        <rFont val="Meiryo UI"/>
        <family val="3"/>
        <charset val="128"/>
      </rPr>
      <t>競技会に稼働する運営役員は、当該競技会に参加チームスタッフ・選手、ならびに稼働する審判員およびその他の業務（マンツーマンディレクターおよびマンツーマンコミッショナー等）と重複しないことが望ましい。 ただし、競技会運営上重複が必要な場合、日当等の支払いおよびその額は、専務理事が別に定める。</t>
    </r>
    <rPh sb="94" eb="96">
      <t>ショウシュウ</t>
    </rPh>
    <rPh sb="96" eb="99">
      <t>シンパンイン</t>
    </rPh>
    <rPh sb="100" eb="103">
      <t>コウツウヒ</t>
    </rPh>
    <rPh sb="107" eb="109">
      <t>リョヒ</t>
    </rPh>
    <rPh sb="109" eb="111">
      <t>キテイ</t>
    </rPh>
    <rPh sb="116" eb="118">
      <t>ジョウゲン</t>
    </rPh>
    <rPh sb="143" eb="144">
      <t>エン</t>
    </rPh>
    <rPh sb="145" eb="146">
      <t>ハク</t>
    </rPh>
    <rPh sb="413" eb="415">
      <t>ニットウ</t>
    </rPh>
    <phoneticPr fontId="11"/>
  </si>
  <si>
    <t xml:space="preserve">(1)大会要項・組合せ等発送料。ただし大会要項・組合せ等はHPに掲載し、資料の郵送料等経費削減を図る。
(2)活動に伴うインターネット接続費やシステム利用代金等
</t>
    <rPh sb="3" eb="5">
      <t>タイカイ</t>
    </rPh>
    <rPh sb="8" eb="10">
      <t>クミアワ</t>
    </rPh>
    <rPh sb="19" eb="21">
      <t>タイカイ</t>
    </rPh>
    <rPh sb="21" eb="23">
      <t>ヨウコウ</t>
    </rPh>
    <rPh sb="24" eb="26">
      <t>クミアワ</t>
    </rPh>
    <rPh sb="27" eb="28">
      <t>トウ</t>
    </rPh>
    <rPh sb="32" eb="34">
      <t>ケイサイ</t>
    </rPh>
    <rPh sb="43" eb="45">
      <t>ケイヒ</t>
    </rPh>
    <rPh sb="45" eb="47">
      <t>サクゲン</t>
    </rPh>
    <rPh sb="48" eb="49">
      <t>ハカ</t>
    </rPh>
    <phoneticPr fontId="11"/>
  </si>
  <si>
    <t>(1)筆記用具類、コピー用紙等事務用消耗品
(2)スコアシート、ラインテープ、リングネット等競技に係る消耗品
※大会毎に筆記用具類を購入しないで頂き、大会毎に使い回すこと。
(3)会場暖房用、灯油購入代
(4)感染症対策に伴うマスク、消毒液購入費等</t>
    <rPh sb="58" eb="60">
      <t>タイカイ</t>
    </rPh>
    <rPh sb="60" eb="61">
      <t>ゴト</t>
    </rPh>
    <rPh sb="62" eb="64">
      <t>ヒッキ</t>
    </rPh>
    <rPh sb="64" eb="66">
      <t>ヨウグ</t>
    </rPh>
    <rPh sb="66" eb="67">
      <t>ルイ</t>
    </rPh>
    <rPh sb="68" eb="70">
      <t>コウニュウ</t>
    </rPh>
    <rPh sb="74" eb="75">
      <t>イタダ</t>
    </rPh>
    <rPh sb="77" eb="79">
      <t>タイカイ</t>
    </rPh>
    <rPh sb="79" eb="80">
      <t>ゴト</t>
    </rPh>
    <rPh sb="81" eb="82">
      <t>ツカ</t>
    </rPh>
    <rPh sb="83" eb="84">
      <t>マワ</t>
    </rPh>
    <rPh sb="127" eb="128">
      <t>トウ</t>
    </rPh>
    <phoneticPr fontId="11"/>
  </si>
  <si>
    <t>★3万円以上の場合は、HBAに相談して下さい。
★事業会計予算６大会事業(全道大会出場予選)の購入は認めない。</t>
    <rPh sb="42" eb="44">
      <t>シュツジョウ</t>
    </rPh>
    <phoneticPr fontId="11"/>
  </si>
  <si>
    <t>(1)プログラム印刷代
(2)コピー代</t>
    <phoneticPr fontId="11"/>
  </si>
  <si>
    <t>(1)施設・用具等の借上料等
(2)バス会社へ支払う貸切バス利用料等</t>
    <phoneticPr fontId="11"/>
  </si>
  <si>
    <t>(1)バスケットボールフェステバル用ポスター印刷代</t>
    <rPh sb="17" eb="18">
      <t>ヨウ</t>
    </rPh>
    <rPh sb="22" eb="25">
      <t>インサツダイ</t>
    </rPh>
    <phoneticPr fontId="11"/>
  </si>
  <si>
    <r>
      <t>(1)審判員、講師等で、活動の実施に要する人員に対して支払う謝金・雑給
上限額（所得税込）
※競技会事業 
(2)審判謝金：上限額/試合
S:</t>
    </r>
    <r>
      <rPr>
        <b/>
        <sz val="16"/>
        <rFont val="Meiryo UI"/>
        <family val="3"/>
        <charset val="128"/>
      </rPr>
      <t>3,000円</t>
    </r>
    <r>
      <rPr>
        <sz val="16"/>
        <rFont val="Meiryo UI"/>
        <family val="3"/>
        <charset val="128"/>
      </rPr>
      <t>、A:</t>
    </r>
    <r>
      <rPr>
        <b/>
        <sz val="16"/>
        <rFont val="Meiryo UI"/>
        <family val="3"/>
        <charset val="128"/>
      </rPr>
      <t>2,000円</t>
    </r>
    <r>
      <rPr>
        <sz val="16"/>
        <rFont val="Meiryo UI"/>
        <family val="3"/>
        <charset val="128"/>
      </rPr>
      <t>、B:</t>
    </r>
    <r>
      <rPr>
        <b/>
        <sz val="16"/>
        <rFont val="Meiryo UI"/>
        <family val="3"/>
        <charset val="128"/>
      </rPr>
      <t>1,500円</t>
    </r>
    <r>
      <rPr>
        <sz val="16"/>
        <rFont val="Meiryo UI"/>
        <family val="3"/>
        <charset val="128"/>
      </rPr>
      <t>、C:</t>
    </r>
    <r>
      <rPr>
        <b/>
        <sz val="16"/>
        <rFont val="Meiryo UI"/>
        <family val="3"/>
        <charset val="128"/>
      </rPr>
      <t>1,000円</t>
    </r>
    <r>
      <rPr>
        <sz val="16"/>
        <rFont val="Meiryo UI"/>
        <family val="3"/>
        <charset val="128"/>
      </rPr>
      <t>、
D</t>
    </r>
    <r>
      <rPr>
        <b/>
        <sz val="16"/>
        <rFont val="Meiryo UI"/>
        <family val="3"/>
        <charset val="128"/>
      </rPr>
      <t>:500円</t>
    </r>
    <r>
      <rPr>
        <sz val="16"/>
        <rFont val="Meiryo UI"/>
        <family val="3"/>
        <charset val="128"/>
      </rPr>
      <t xml:space="preserve">
(3)団体(ﾁｰﾑ・ｸﾗﾌﾞ・学校)による諸謝金の扱いとなる。
・学校施設使用料：上限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/ｺｰﾄ/日
・コート設営費　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
(※ラインが引いてある場合は</t>
    </r>
    <r>
      <rPr>
        <b/>
        <sz val="16"/>
        <rFont val="Meiryo UI"/>
        <family val="3"/>
        <charset val="128"/>
      </rPr>
      <t>「半額</t>
    </r>
    <r>
      <rPr>
        <sz val="16"/>
        <rFont val="Meiryo UI"/>
        <family val="3"/>
        <charset val="128"/>
      </rPr>
      <t>」)
・TO謝礼　上限</t>
    </r>
    <r>
      <rPr>
        <b/>
        <sz val="16"/>
        <rFont val="Meiryo UI"/>
        <family val="3"/>
        <charset val="128"/>
      </rPr>
      <t>6,000円</t>
    </r>
    <r>
      <rPr>
        <sz val="16"/>
        <rFont val="Meiryo UI"/>
        <family val="3"/>
        <charset val="128"/>
      </rPr>
      <t>/試合
(4)ドクター・看護士・トレーナー(理学療法士含む)　</t>
    </r>
    <r>
      <rPr>
        <b/>
        <sz val="16"/>
        <rFont val="Meiryo UI"/>
        <family val="3"/>
        <charset val="128"/>
      </rPr>
      <t xml:space="preserve"> 5,000円</t>
    </r>
    <r>
      <rPr>
        <sz val="16"/>
        <rFont val="Meiryo UI"/>
        <family val="3"/>
        <charset val="128"/>
      </rPr>
      <t xml:space="preserve">/日
</t>
    </r>
    <r>
      <rPr>
        <sz val="16"/>
        <color rgb="FFFF0000"/>
        <rFont val="Meiryo UI"/>
        <family val="3"/>
        <charset val="128"/>
      </rPr>
      <t xml:space="preserve">
</t>
    </r>
    <rPh sb="60" eb="62">
      <t>シャキン</t>
    </rPh>
    <rPh sb="63" eb="66">
      <t>ジョウゲンガク</t>
    </rPh>
    <rPh sb="86" eb="87">
      <t>エン</t>
    </rPh>
    <rPh sb="95" eb="96">
      <t>エン</t>
    </rPh>
    <rPh sb="104" eb="105">
      <t>エン</t>
    </rPh>
    <rPh sb="112" eb="113">
      <t>エン</t>
    </rPh>
    <rPh sb="118" eb="120">
      <t>ダンタイ</t>
    </rPh>
    <rPh sb="130" eb="132">
      <t>ガッコウ</t>
    </rPh>
    <rPh sb="136" eb="139">
      <t>ショシャキン</t>
    </rPh>
    <rPh sb="140" eb="141">
      <t>アツカ</t>
    </rPh>
    <rPh sb="149" eb="151">
      <t>ガッコウ</t>
    </rPh>
    <rPh sb="151" eb="153">
      <t>シセツ</t>
    </rPh>
    <rPh sb="153" eb="155">
      <t>シヨウ</t>
    </rPh>
    <rPh sb="155" eb="156">
      <t>リョウ</t>
    </rPh>
    <rPh sb="157" eb="159">
      <t>ジョウゲン</t>
    </rPh>
    <rPh sb="165" eb="166">
      <t>エン</t>
    </rPh>
    <rPh sb="171" eb="172">
      <t>ヒ</t>
    </rPh>
    <rPh sb="178" eb="180">
      <t>セツエイ</t>
    </rPh>
    <rPh sb="180" eb="181">
      <t>ヒ</t>
    </rPh>
    <rPh sb="182" eb="184">
      <t>ジョウゲン</t>
    </rPh>
    <rPh sb="190" eb="191">
      <t>エン</t>
    </rPh>
    <rPh sb="202" eb="203">
      <t>ヒ</t>
    </rPh>
    <rPh sb="207" eb="209">
      <t>バアイ</t>
    </rPh>
    <rPh sb="211" eb="213">
      <t>ハンガク</t>
    </rPh>
    <rPh sb="220" eb="222">
      <t>シャレイ</t>
    </rPh>
    <rPh sb="223" eb="225">
      <t>ジョウゲン</t>
    </rPh>
    <rPh sb="230" eb="231">
      <t>エン</t>
    </rPh>
    <rPh sb="232" eb="234">
      <t>シアイ</t>
    </rPh>
    <rPh sb="254" eb="256">
      <t>リガク</t>
    </rPh>
    <rPh sb="256" eb="259">
      <t>リョウホウシ</t>
    </rPh>
    <rPh sb="259" eb="260">
      <t>フク</t>
    </rPh>
    <phoneticPr fontId="11"/>
  </si>
  <si>
    <r>
      <t>①競技会、講習会等におけるスタッフ等、役員への弁当(お茶代含む)代等は、一人</t>
    </r>
    <r>
      <rPr>
        <b/>
        <sz val="16"/>
        <rFont val="Meiryo UI"/>
        <family val="3"/>
        <charset val="128"/>
      </rPr>
      <t>800円</t>
    </r>
    <r>
      <rPr>
        <sz val="16"/>
        <rFont val="Meiryo UI"/>
        <family val="3"/>
        <charset val="128"/>
      </rPr>
      <t>（消費税込）までとする。</t>
    </r>
    <rPh sb="27" eb="29">
      <t>チャダイ</t>
    </rPh>
    <rPh sb="29" eb="30">
      <t>フク</t>
    </rPh>
    <phoneticPr fontId="11"/>
  </si>
  <si>
    <r>
      <t xml:space="preserve">①茶菓代等
</t>
    </r>
    <r>
      <rPr>
        <sz val="16"/>
        <color rgb="FFFF0000"/>
        <rFont val="Meiryo UI"/>
        <family val="3"/>
        <charset val="128"/>
      </rPr>
      <t>②ゴミ処理代
③クリーニング代</t>
    </r>
    <rPh sb="1" eb="3">
      <t>チャカ</t>
    </rPh>
    <rPh sb="3" eb="4">
      <t>ダイ</t>
    </rPh>
    <rPh sb="4" eb="5">
      <t>トウ</t>
    </rPh>
    <rPh sb="10" eb="13">
      <t>ショリダイ</t>
    </rPh>
    <rPh sb="22" eb="23">
      <t>ダイ</t>
    </rPh>
    <phoneticPr fontId="11"/>
  </si>
  <si>
    <t>①大会中止の際、参加費の返金</t>
    <rPh sb="1" eb="5">
      <t>タイカイチュウシ</t>
    </rPh>
    <rPh sb="6" eb="7">
      <t>サイ</t>
    </rPh>
    <rPh sb="8" eb="11">
      <t>サンカヒ</t>
    </rPh>
    <rPh sb="12" eb="14">
      <t>ヘンキン</t>
    </rPh>
    <phoneticPr fontId="11"/>
  </si>
  <si>
    <t>(5)ごみ袋
(6)トイレットペーパー
(7)スポーツフェステバル入場券
(8)アトラクション景品代</t>
    <rPh sb="5" eb="6">
      <t>フクロ</t>
    </rPh>
    <rPh sb="35" eb="38">
      <t>ニュウジョウケン</t>
    </rPh>
    <rPh sb="50" eb="53">
      <t>ケイヒンダイ</t>
    </rPh>
    <phoneticPr fontId="11"/>
  </si>
  <si>
    <t>(5)マンツーマンディレクターおよびマンツーマンコミッショナーの稼働者の謝金は、1日稼働される場合は、日当で支払う。
※諸謝金と日当との二重払いはしない。</t>
    <rPh sb="61" eb="64">
      <t>ショシャキン</t>
    </rPh>
    <phoneticPr fontId="11"/>
  </si>
  <si>
    <t>証拠書類等の整理（JBA)</t>
    <rPh sb="0" eb="2">
      <t>ショウコ</t>
    </rPh>
    <rPh sb="2" eb="4">
      <t>ショルイ</t>
    </rPh>
    <rPh sb="4" eb="5">
      <t>トウ</t>
    </rPh>
    <rPh sb="6" eb="8">
      <t>セイリ</t>
    </rPh>
    <rPh sb="8" eb="9">
      <t>タ</t>
    </rPh>
    <phoneticPr fontId="9"/>
  </si>
  <si>
    <r>
      <t xml:space="preserve">・利用先、購入先等の発行する（明細のわかる）領収書またはレシート
・会場会議室の借用代の場合、施設所有者の発行する使用許可書や使用明細書など、単価や使用時間の証明ができる書類
・出席者へ支払う交通費の証拠書類等は、右記の「 旅費交通費」を適用する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・●月●日開催　○○打合せ会議　弁当代（@800円×10名分）</t>
    </r>
    <rPh sb="34" eb="36">
      <t>カイジョウ</t>
    </rPh>
    <rPh sb="36" eb="39">
      <t>カイギシツ</t>
    </rPh>
    <rPh sb="40" eb="42">
      <t>シャクヨウ</t>
    </rPh>
    <rPh sb="42" eb="43">
      <t>ダイ</t>
    </rPh>
    <rPh sb="44" eb="46">
      <t>バアイ</t>
    </rPh>
    <rPh sb="63" eb="65">
      <t>シヨウ</t>
    </rPh>
    <rPh sb="65" eb="68">
      <t>メイサイショ</t>
    </rPh>
    <rPh sb="71" eb="73">
      <t>タンカ</t>
    </rPh>
    <rPh sb="74" eb="76">
      <t>シヨウ</t>
    </rPh>
    <rPh sb="76" eb="78">
      <t>ジカン</t>
    </rPh>
    <rPh sb="79" eb="81">
      <t>ショウメイ</t>
    </rPh>
    <rPh sb="85" eb="87">
      <t>ショルイ</t>
    </rPh>
    <rPh sb="107" eb="109">
      <t>ウキ</t>
    </rPh>
    <phoneticPr fontId="9"/>
  </si>
  <si>
    <r>
      <t xml:space="preserve">・請負先の発行する（明細のわかる）領収書、または請求書および銀行振込控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・切手82円×100枚購入
・○○講習会　wifi利用料</t>
    </r>
    <phoneticPr fontId="9"/>
  </si>
  <si>
    <r>
      <t xml:space="preserve">・購入先の発行する（明細のわかる）領収書またはレシート（内容・単価・数量を明記）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・スコアシート　　5冊購入
</t>
    </r>
    <phoneticPr fontId="9"/>
  </si>
  <si>
    <r>
      <t xml:space="preserve">・購入先の発行する（明細のわかる）領収書および請求書
・請求明細書（内容・単価・数量を明記）
・備品／資産管理台帳の提出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・試合球、ビブス購入
</t>
    </r>
    <phoneticPr fontId="9"/>
  </si>
  <si>
    <r>
      <t xml:space="preserve">・請負先の発行する（明細のわかる）領収書および請求書
・請求明細書（品名・単価・個数がわかるもの）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・●●株式会社　
○○大会　開催要項</t>
    </r>
    <phoneticPr fontId="9"/>
  </si>
  <si>
    <t xml:space="preserve">・施設所有者等の発行する領収書またはレシート（品名・単価・個数・利用日を明記)
・施設所有者の発行する使用許可書や使用明細書など、単価や使用時間の証明ができる書類
・バス会社の発行する領収書、または請求書および銀行振込控
（貸切バスは起点・終点・利用日を記入）
【内容記載例】
・○○大会　会場使用料
・●●バス会社　貸切バス利用料（釧路～札幌、8/1～3）
</t>
    <rPh sb="168" eb="170">
      <t>クシロ</t>
    </rPh>
    <rPh sb="171" eb="173">
      <t>サッポロ</t>
    </rPh>
    <phoneticPr fontId="9"/>
  </si>
  <si>
    <r>
      <t xml:space="preserve">・請負先の発行する（明細のわかる）領収書、または請求書および銀行振込控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・●●株式会社
○○大会　ポスター製作費</t>
    </r>
    <phoneticPr fontId="9"/>
  </si>
  <si>
    <r>
      <t xml:space="preserve">・個人の領収書は、氏名（フルネームを手書き）および住所記入必須
※住所は市区町村から番地まで記入
○○市△△区××町・・・
・団体の領収書は、「団体（チーム／クラブ／学校等）による諸謝金の受領」10-1 交付対象経費/対象外経費および証拠書類（領収書）の注意点等について（p.17）をご参照
・諸謝金の支払対象日を記入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・○○講習会　講師謝礼
・旅費・日当･諸謝金精算書の余白に「××旅費規程を適用」など明記してください。</t>
    </r>
    <rPh sb="102" eb="104">
      <t>コウフ</t>
    </rPh>
    <rPh sb="104" eb="106">
      <t>タイショウ</t>
    </rPh>
    <rPh sb="106" eb="108">
      <t>ケイヒ</t>
    </rPh>
    <rPh sb="109" eb="112">
      <t>タイショウガイ</t>
    </rPh>
    <rPh sb="112" eb="114">
      <t>ケイヒ</t>
    </rPh>
    <rPh sb="117" eb="119">
      <t>ショウコ</t>
    </rPh>
    <rPh sb="119" eb="121">
      <t>ショルイ</t>
    </rPh>
    <rPh sb="122" eb="125">
      <t>リョウシュウショ</t>
    </rPh>
    <rPh sb="127" eb="129">
      <t>チュウイ</t>
    </rPh>
    <rPh sb="129" eb="130">
      <t>テン</t>
    </rPh>
    <rPh sb="130" eb="131">
      <t>トウ</t>
    </rPh>
    <phoneticPr fontId="9"/>
  </si>
  <si>
    <r>
      <t xml:space="preserve">・保険会社の発行する（明細のわかる）領収書、または請求書および銀行振込控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・●●保険料</t>
    </r>
    <phoneticPr fontId="9"/>
  </si>
  <si>
    <r>
      <t xml:space="preserve">・銀行振込控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・○○講習会　講師謝礼　振込手数料
・大会運営での立替金振込手数料
・参加料・受講料・事務局への振込手数料
</t>
    </r>
    <phoneticPr fontId="9"/>
  </si>
  <si>
    <r>
      <t xml:space="preserve">・購入先の発行する（明細のわかる）領収書、または請求書および銀行振込控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・○○大会　優勝カップ</t>
    </r>
    <phoneticPr fontId="9"/>
  </si>
  <si>
    <r>
      <t xml:space="preserve">・購入先等の発行する（明細のわかる）領収書またはレシート
</t>
    </r>
    <r>
      <rPr>
        <b/>
        <sz val="14"/>
        <rFont val="Meiryo UI"/>
        <family val="3"/>
        <charset val="128"/>
      </rPr>
      <t>【内容記載例】</t>
    </r>
    <r>
      <rPr>
        <sz val="14"/>
        <rFont val="Meiryo UI"/>
        <family val="3"/>
        <charset val="128"/>
      </rPr>
      <t xml:space="preserve">
・○○大会　弁当代（@700円×30名分）</t>
    </r>
    <phoneticPr fontId="9"/>
  </si>
  <si>
    <t>★事業会計予算①となる大会</t>
    <rPh sb="1" eb="3">
      <t>ジギョウ</t>
    </rPh>
    <rPh sb="3" eb="5">
      <t>カイケイ</t>
    </rPh>
    <rPh sb="5" eb="7">
      <t>ヨサン</t>
    </rPh>
    <rPh sb="11" eb="13">
      <t>タイカイ</t>
    </rPh>
    <phoneticPr fontId="11"/>
  </si>
  <si>
    <t>❶</t>
    <phoneticPr fontId="11"/>
  </si>
  <si>
    <t>U12</t>
    <phoneticPr fontId="11"/>
  </si>
  <si>
    <t>第42回ミニバス夏季交歓大会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phoneticPr fontId="11"/>
  </si>
  <si>
    <t>❷</t>
    <phoneticPr fontId="11"/>
  </si>
  <si>
    <t>第47回北海道ミニバス大会兼全国区予選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7">
      <t>ゼンコック</t>
    </rPh>
    <rPh sb="17" eb="19">
      <t>ヨセン</t>
    </rPh>
    <phoneticPr fontId="11"/>
  </si>
  <si>
    <t>❸</t>
    <phoneticPr fontId="11"/>
  </si>
  <si>
    <t>U15</t>
    <phoneticPr fontId="11"/>
  </si>
  <si>
    <t>第2回U15バスケットボール選手権大会</t>
    <rPh sb="0" eb="1">
      <t>ダイ</t>
    </rPh>
    <rPh sb="2" eb="3">
      <t>カイ</t>
    </rPh>
    <rPh sb="14" eb="17">
      <t>センシュケン</t>
    </rPh>
    <rPh sb="17" eb="19">
      <t>タイカイ</t>
    </rPh>
    <phoneticPr fontId="11"/>
  </si>
  <si>
    <t>❹</t>
    <phoneticPr fontId="11"/>
  </si>
  <si>
    <t>第4回中学新人大会</t>
    <rPh sb="0" eb="1">
      <t>ダイ</t>
    </rPh>
    <rPh sb="2" eb="3">
      <t>カイ</t>
    </rPh>
    <rPh sb="3" eb="5">
      <t>チュウガク</t>
    </rPh>
    <rPh sb="5" eb="7">
      <t>シンジン</t>
    </rPh>
    <rPh sb="7" eb="9">
      <t>タイカイ</t>
    </rPh>
    <phoneticPr fontId="11"/>
  </si>
  <si>
    <t>❺</t>
    <phoneticPr fontId="11"/>
  </si>
  <si>
    <t>U18</t>
    <phoneticPr fontId="11"/>
  </si>
  <si>
    <t>第34回北海道高等学校ﾊﾞｽｹｯﾄﾎﾞｰﾙ新人大会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21" eb="23">
      <t>シンジン</t>
    </rPh>
    <rPh sb="23" eb="25">
      <t>タイカイ</t>
    </rPh>
    <phoneticPr fontId="11"/>
  </si>
  <si>
    <t>❻</t>
    <phoneticPr fontId="11"/>
  </si>
  <si>
    <t>第74回全国高等学校ﾊﾞｽｹｯﾄﾎﾞｰﾙ選手権大会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phoneticPr fontId="11"/>
  </si>
  <si>
    <t>❼</t>
    <phoneticPr fontId="11"/>
  </si>
  <si>
    <t>社会人</t>
    <rPh sb="0" eb="2">
      <t>シャカイ</t>
    </rPh>
    <rPh sb="2" eb="3">
      <t>ジン</t>
    </rPh>
    <phoneticPr fontId="11"/>
  </si>
  <si>
    <t>第4回全日本社会人BB選手権大会北海道ブロック予選</t>
    <rPh sb="0" eb="1">
      <t>ダイ</t>
    </rPh>
    <rPh sb="2" eb="3">
      <t>カイ</t>
    </rPh>
    <rPh sb="3" eb="6">
      <t>ゼンニホン</t>
    </rPh>
    <rPh sb="6" eb="8">
      <t>シャカイ</t>
    </rPh>
    <rPh sb="8" eb="9">
      <t>ジン</t>
    </rPh>
    <rPh sb="11" eb="14">
      <t>センシュケン</t>
    </rPh>
    <rPh sb="14" eb="16">
      <t>タイカイ</t>
    </rPh>
    <rPh sb="16" eb="19">
      <t>ホッカイドウ</t>
    </rPh>
    <rPh sb="23" eb="25">
      <t>ヨセン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</si>
</sst>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,###,##0,&quot;,000&quot;"/>
    <numFmt numFmtId="177" formatCode="#,##0.0;[Red]\-#,##0.0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0"/>
      <name val="Meiryo UI"/>
      <family val="3"/>
      <charset val="1"/>
    </font>
    <font>
      <b/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/>
  </cellStyleXfs>
  <cellXfs count="244">
    <xf numFmtId="0" fontId="0" fillId="0" borderId="0" xfId="0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15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22" xfId="1" applyFont="1" applyFill="1" applyBorder="1" applyProtection="1">
      <alignment vertical="center"/>
    </xf>
    <xf numFmtId="38" fontId="5" fillId="2" borderId="23" xfId="1" applyFont="1" applyFill="1" applyBorder="1" applyProtection="1">
      <alignment vertical="center"/>
    </xf>
    <xf numFmtId="176" fontId="4" fillId="2" borderId="13" xfId="1" applyNumberFormat="1" applyFont="1" applyFill="1" applyBorder="1" applyAlignment="1" applyProtection="1">
      <alignment horizontal="right" vertical="center"/>
      <protection locked="0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3" borderId="13" xfId="1" applyFont="1" applyFill="1" applyBorder="1" applyProtection="1">
      <alignment vertical="center"/>
    </xf>
    <xf numFmtId="38" fontId="14" fillId="3" borderId="13" xfId="1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center" vertical="center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3" borderId="20" xfId="1" applyFont="1" applyFill="1" applyBorder="1" applyAlignment="1" applyProtection="1">
      <alignment horizontal="right" vertical="center" wrapText="1"/>
    </xf>
    <xf numFmtId="0" fontId="17" fillId="2" borderId="0" xfId="0" applyFont="1" applyFill="1" applyAlignment="1" applyProtection="1">
      <alignment vertical="center"/>
    </xf>
    <xf numFmtId="38" fontId="17" fillId="2" borderId="0" xfId="1" applyFont="1" applyFill="1" applyAlignment="1" applyProtection="1">
      <alignment vertical="center"/>
    </xf>
    <xf numFmtId="38" fontId="4" fillId="3" borderId="19" xfId="1" applyFont="1" applyFill="1" applyBorder="1" applyAlignment="1" applyProtection="1">
      <alignment vertical="center" wrapText="1"/>
    </xf>
    <xf numFmtId="38" fontId="4" fillId="3" borderId="5" xfId="1" applyFont="1" applyFill="1" applyBorder="1" applyAlignment="1" applyProtection="1">
      <alignment vertical="center" wrapText="1"/>
    </xf>
    <xf numFmtId="0" fontId="15" fillId="2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15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22" fillId="2" borderId="0" xfId="0" applyFont="1" applyFill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3" fillId="2" borderId="0" xfId="0" applyFont="1" applyFill="1" applyProtection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" xfId="1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Protection="1">
      <alignment vertical="center"/>
    </xf>
    <xf numFmtId="38" fontId="5" fillId="2" borderId="8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38" fontId="22" fillId="2" borderId="4" xfId="1" applyFont="1" applyFill="1" applyBorder="1" applyProtection="1">
      <alignment vertical="center"/>
    </xf>
    <xf numFmtId="0" fontId="22" fillId="2" borderId="4" xfId="0" applyFont="1" applyFill="1" applyBorder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38" fontId="4" fillId="7" borderId="8" xfId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6" fillId="3" borderId="45" xfId="0" applyFont="1" applyFill="1" applyBorder="1" applyAlignment="1" applyProtection="1">
      <alignment horizontal="left" vertical="center" wrapText="1"/>
    </xf>
    <xf numFmtId="0" fontId="6" fillId="3" borderId="46" xfId="0" applyFont="1" applyFill="1" applyBorder="1" applyAlignment="1" applyProtection="1">
      <alignment horizontal="left" vertical="center" wrapText="1"/>
    </xf>
    <xf numFmtId="38" fontId="4" fillId="3" borderId="13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176" fontId="4" fillId="5" borderId="27" xfId="1" applyNumberFormat="1" applyFont="1" applyFill="1" applyBorder="1" applyAlignment="1" applyProtection="1">
      <alignment horizontal="right" vertical="center" wrapText="1"/>
    </xf>
    <xf numFmtId="38" fontId="4" fillId="3" borderId="6" xfId="1" applyFont="1" applyFill="1" applyBorder="1" applyAlignment="1" applyProtection="1">
      <alignment horizontal="right" vertical="center" wrapText="1"/>
    </xf>
    <xf numFmtId="38" fontId="4" fillId="2" borderId="44" xfId="1" applyFont="1" applyFill="1" applyBorder="1" applyAlignment="1" applyProtection="1">
      <alignment horizontal="right" vertical="center" wrapText="1"/>
      <protection locked="0"/>
    </xf>
    <xf numFmtId="38" fontId="4" fillId="2" borderId="45" xfId="1" applyFont="1" applyFill="1" applyBorder="1" applyAlignment="1" applyProtection="1">
      <alignment horizontal="right" vertical="center" wrapText="1"/>
      <protection locked="0"/>
    </xf>
    <xf numFmtId="38" fontId="4" fillId="2" borderId="46" xfId="1" applyFont="1" applyFill="1" applyBorder="1" applyAlignment="1" applyProtection="1">
      <alignment horizontal="right" vertical="center" wrapText="1"/>
      <protection locked="0"/>
    </xf>
    <xf numFmtId="177" fontId="4" fillId="3" borderId="14" xfId="1" applyNumberFormat="1" applyFont="1" applyFill="1" applyBorder="1" applyAlignment="1" applyProtection="1">
      <alignment horizontal="center" vertical="center" wrapText="1"/>
    </xf>
    <xf numFmtId="40" fontId="4" fillId="3" borderId="13" xfId="1" applyNumberFormat="1" applyFont="1" applyFill="1" applyBorder="1" applyAlignment="1" applyProtection="1">
      <alignment horizontal="center" vertical="center" wrapText="1"/>
    </xf>
    <xf numFmtId="38" fontId="4" fillId="2" borderId="27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38" fontId="4" fillId="2" borderId="47" xfId="1" applyFont="1" applyFill="1" applyBorder="1" applyAlignment="1" applyProtection="1">
      <alignment horizontal="right" vertical="center" wrapText="1"/>
      <protection locked="0"/>
    </xf>
    <xf numFmtId="38" fontId="4" fillId="2" borderId="50" xfId="1" applyFont="1" applyFill="1" applyBorder="1" applyAlignment="1" applyProtection="1">
      <alignment horizontal="right" vertical="center" wrapText="1"/>
      <protection locked="0"/>
    </xf>
    <xf numFmtId="38" fontId="4" fillId="4" borderId="50" xfId="1" applyFont="1" applyFill="1" applyBorder="1" applyAlignment="1" applyProtection="1">
      <alignment horizontal="right" vertical="center" wrapText="1"/>
    </xf>
    <xf numFmtId="38" fontId="4" fillId="4" borderId="52" xfId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left" vertical="center" wrapText="1"/>
    </xf>
    <xf numFmtId="0" fontId="5" fillId="2" borderId="57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top" shrinkToFit="1"/>
      <protection locked="0"/>
    </xf>
    <xf numFmtId="0" fontId="5" fillId="2" borderId="29" xfId="0" applyFont="1" applyFill="1" applyBorder="1" applyAlignment="1" applyProtection="1">
      <alignment horizontal="left" vertical="top" shrinkToFit="1"/>
      <protection locked="0"/>
    </xf>
    <xf numFmtId="0" fontId="5" fillId="2" borderId="30" xfId="0" applyFont="1" applyFill="1" applyBorder="1" applyAlignment="1" applyProtection="1">
      <alignment horizontal="left" vertical="top" shrinkToFi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56" fontId="5" fillId="2" borderId="31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9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32" xfId="0" applyNumberFormat="1" applyFont="1" applyFill="1" applyBorder="1" applyAlignment="1" applyProtection="1">
      <alignment horizontal="left" vertical="top" shrinkToFit="1"/>
      <protection locked="0"/>
    </xf>
    <xf numFmtId="0" fontId="4" fillId="3" borderId="8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177" fontId="4" fillId="3" borderId="15" xfId="0" applyNumberFormat="1" applyFont="1" applyFill="1" applyBorder="1" applyAlignment="1" applyProtection="1">
      <alignment horizontal="center" vertical="center" wrapText="1"/>
    </xf>
    <xf numFmtId="177" fontId="4" fillId="3" borderId="21" xfId="0" applyNumberFormat="1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5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19" fillId="0" borderId="37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1" xfId="0" applyFont="1" applyFill="1" applyBorder="1" applyAlignment="1" applyProtection="1">
      <alignment horizontal="left" vertical="center" shrinkToFit="1"/>
      <protection locked="0"/>
    </xf>
    <xf numFmtId="0" fontId="19" fillId="0" borderId="40" xfId="0" applyFont="1" applyFill="1" applyBorder="1" applyAlignment="1" applyProtection="1">
      <alignment horizontal="left" vertical="center" shrinkToFit="1"/>
      <protection locked="0"/>
    </xf>
    <xf numFmtId="0" fontId="19" fillId="0" borderId="41" xfId="0" applyFont="1" applyFill="1" applyBorder="1" applyAlignment="1" applyProtection="1">
      <alignment horizontal="left" vertical="center" shrinkToFit="1"/>
      <protection locked="0"/>
    </xf>
    <xf numFmtId="0" fontId="19" fillId="0" borderId="42" xfId="0" applyFont="1" applyFill="1" applyBorder="1" applyAlignment="1" applyProtection="1">
      <alignment horizontal="left" vertical="center" shrinkToFit="1"/>
      <protection locked="0"/>
    </xf>
    <xf numFmtId="0" fontId="19" fillId="0" borderId="43" xfId="0" applyFont="1" applyFill="1" applyBorder="1" applyAlignment="1" applyProtection="1">
      <alignment horizontal="left" vertical="center" shrinkToFit="1"/>
      <protection locked="0"/>
    </xf>
    <xf numFmtId="0" fontId="13" fillId="0" borderId="0" xfId="18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38" fontId="5" fillId="2" borderId="25" xfId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top" shrinkToFit="1"/>
      <protection locked="0"/>
    </xf>
    <xf numFmtId="0" fontId="5" fillId="2" borderId="9" xfId="0" applyFont="1" applyFill="1" applyBorder="1" applyAlignment="1" applyProtection="1">
      <alignment horizontal="left" vertical="top" shrinkToFit="1"/>
      <protection locked="0"/>
    </xf>
    <xf numFmtId="0" fontId="5" fillId="2" borderId="32" xfId="0" applyFont="1" applyFill="1" applyBorder="1" applyAlignment="1" applyProtection="1">
      <alignment horizontal="left" vertical="top" shrinkToFit="1"/>
      <protection locked="0"/>
    </xf>
    <xf numFmtId="0" fontId="17" fillId="2" borderId="0" xfId="0" applyFont="1" applyFill="1" applyAlignment="1" applyProtection="1">
      <alignment horizontal="right" vertical="center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 shrinkToFit="1"/>
    </xf>
    <xf numFmtId="0" fontId="4" fillId="3" borderId="3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38" fontId="4" fillId="2" borderId="0" xfId="1" applyFont="1" applyFill="1" applyAlignment="1" applyProtection="1">
      <alignment horizontal="left" vertical="top" wrapText="1" indent="1"/>
    </xf>
    <xf numFmtId="0" fontId="16" fillId="0" borderId="0" xfId="0" applyFont="1" applyAlignment="1" applyProtection="1">
      <alignment horizontal="left" vertical="top" indent="1"/>
    </xf>
    <xf numFmtId="0" fontId="4" fillId="3" borderId="11" xfId="0" applyFont="1" applyFill="1" applyBorder="1" applyAlignment="1" applyProtection="1">
      <alignment vertical="center" wrapText="1"/>
    </xf>
    <xf numFmtId="0" fontId="28" fillId="0" borderId="0" xfId="19" applyFont="1"/>
    <xf numFmtId="0" fontId="29" fillId="0" borderId="0" xfId="19" applyFont="1"/>
    <xf numFmtId="0" fontId="30" fillId="0" borderId="0" xfId="19" applyFont="1"/>
    <xf numFmtId="0" fontId="31" fillId="0" borderId="7" xfId="19" applyFont="1" applyBorder="1" applyAlignment="1">
      <alignment horizontal="left" vertical="center"/>
    </xf>
    <xf numFmtId="0" fontId="28" fillId="11" borderId="7" xfId="19" applyFont="1" applyFill="1" applyBorder="1" applyAlignment="1">
      <alignment horizontal="center"/>
    </xf>
    <xf numFmtId="0" fontId="32" fillId="10" borderId="1" xfId="19" applyFont="1" applyFill="1" applyBorder="1" applyAlignment="1">
      <alignment horizontal="center" vertical="center" shrinkToFit="1"/>
    </xf>
    <xf numFmtId="0" fontId="32" fillId="10" borderId="1" xfId="19" applyFont="1" applyFill="1" applyBorder="1" applyAlignment="1">
      <alignment horizontal="center" vertical="center" shrinkToFit="1"/>
    </xf>
    <xf numFmtId="0" fontId="32" fillId="10" borderId="8" xfId="19" applyFont="1" applyFill="1" applyBorder="1" applyAlignment="1">
      <alignment horizontal="center" vertical="center" shrinkToFit="1"/>
    </xf>
    <xf numFmtId="0" fontId="32" fillId="10" borderId="67" xfId="19" applyFont="1" applyFill="1" applyBorder="1" applyAlignment="1">
      <alignment horizontal="center" vertical="center" shrinkToFit="1"/>
    </xf>
    <xf numFmtId="0" fontId="33" fillId="10" borderId="67" xfId="19" applyFont="1" applyFill="1" applyBorder="1" applyAlignment="1">
      <alignment horizontal="center" vertical="center" shrinkToFit="1"/>
    </xf>
    <xf numFmtId="0" fontId="32" fillId="10" borderId="68" xfId="19" applyFont="1" applyFill="1" applyBorder="1" applyAlignment="1">
      <alignment horizontal="center" vertical="center" shrinkToFit="1"/>
    </xf>
    <xf numFmtId="0" fontId="34" fillId="0" borderId="0" xfId="19" applyFont="1" applyAlignment="1">
      <alignment vertical="center" shrinkToFit="1"/>
    </xf>
    <xf numFmtId="0" fontId="34" fillId="0" borderId="0" xfId="19" applyFont="1" applyAlignment="1">
      <alignment shrinkToFit="1"/>
    </xf>
    <xf numFmtId="0" fontId="35" fillId="9" borderId="56" xfId="19" applyFont="1" applyFill="1" applyBorder="1" applyAlignment="1">
      <alignment horizontal="center" vertical="center" textRotation="255"/>
    </xf>
    <xf numFmtId="0" fontId="36" fillId="8" borderId="16" xfId="19" applyFont="1" applyFill="1" applyBorder="1" applyAlignment="1">
      <alignment horizontal="left" vertical="top" wrapText="1"/>
    </xf>
    <xf numFmtId="0" fontId="36" fillId="8" borderId="17" xfId="19" applyFont="1" applyFill="1" applyBorder="1" applyAlignment="1">
      <alignment horizontal="left" vertical="top" wrapText="1"/>
    </xf>
    <xf numFmtId="0" fontId="36" fillId="8" borderId="18" xfId="19" applyFont="1" applyFill="1" applyBorder="1" applyAlignment="1">
      <alignment horizontal="left" vertical="top" wrapText="1"/>
    </xf>
    <xf numFmtId="0" fontId="38" fillId="8" borderId="16" xfId="19" applyFont="1" applyFill="1" applyBorder="1" applyAlignment="1">
      <alignment horizontal="left" vertical="top" wrapText="1"/>
    </xf>
    <xf numFmtId="0" fontId="39" fillId="0" borderId="0" xfId="19" applyFont="1" applyAlignment="1">
      <alignment vertical="top" wrapText="1"/>
    </xf>
    <xf numFmtId="0" fontId="40" fillId="0" borderId="0" xfId="19" applyFont="1" applyAlignment="1">
      <alignment horizontal="left"/>
    </xf>
    <xf numFmtId="0" fontId="40" fillId="0" borderId="0" xfId="19" applyFont="1"/>
    <xf numFmtId="0" fontId="35" fillId="9" borderId="57" xfId="19" applyFont="1" applyFill="1" applyBorder="1" applyAlignment="1">
      <alignment horizontal="center" vertical="center" textRotation="255"/>
    </xf>
    <xf numFmtId="0" fontId="36" fillId="8" borderId="27" xfId="19" applyFont="1" applyFill="1" applyBorder="1" applyAlignment="1">
      <alignment horizontal="left" vertical="top" wrapText="1"/>
    </xf>
    <xf numFmtId="0" fontId="36" fillId="8" borderId="0" xfId="19" applyFont="1" applyFill="1" applyAlignment="1">
      <alignment horizontal="left" vertical="top" wrapText="1"/>
    </xf>
    <xf numFmtId="0" fontId="36" fillId="8" borderId="61" xfId="19" applyFont="1" applyFill="1" applyBorder="1" applyAlignment="1">
      <alignment horizontal="left" vertical="top" wrapText="1"/>
    </xf>
    <xf numFmtId="0" fontId="35" fillId="9" borderId="57" xfId="19" applyFont="1" applyFill="1" applyBorder="1" applyAlignment="1">
      <alignment horizontal="center" vertical="center" textRotation="255"/>
    </xf>
    <xf numFmtId="0" fontId="36" fillId="8" borderId="6" xfId="19" applyFont="1" applyFill="1" applyBorder="1" applyAlignment="1">
      <alignment horizontal="left" vertical="top" wrapText="1"/>
    </xf>
    <xf numFmtId="0" fontId="36" fillId="8" borderId="7" xfId="19" applyFont="1" applyFill="1" applyBorder="1" applyAlignment="1">
      <alignment horizontal="left" vertical="top" wrapText="1"/>
    </xf>
    <xf numFmtId="0" fontId="36" fillId="8" borderId="5" xfId="19" applyFont="1" applyFill="1" applyBorder="1" applyAlignment="1">
      <alignment horizontal="left" vertical="top" wrapText="1"/>
    </xf>
    <xf numFmtId="0" fontId="36" fillId="8" borderId="27" xfId="19" applyFont="1" applyFill="1" applyBorder="1" applyAlignment="1">
      <alignment horizontal="left" vertical="top" wrapText="1"/>
    </xf>
    <xf numFmtId="0" fontId="36" fillId="8" borderId="0" xfId="19" applyFont="1" applyFill="1" applyAlignment="1">
      <alignment horizontal="left" vertical="top" wrapText="1"/>
    </xf>
    <xf numFmtId="0" fontId="36" fillId="8" borderId="61" xfId="19" applyFont="1" applyFill="1" applyBorder="1" applyAlignment="1">
      <alignment horizontal="left" vertical="top" wrapText="1"/>
    </xf>
    <xf numFmtId="0" fontId="38" fillId="8" borderId="6" xfId="19" applyFont="1" applyFill="1" applyBorder="1" applyAlignment="1">
      <alignment horizontal="left" vertical="top" wrapText="1"/>
    </xf>
    <xf numFmtId="0" fontId="38" fillId="8" borderId="7" xfId="19" applyFont="1" applyFill="1" applyBorder="1" applyAlignment="1">
      <alignment horizontal="left" vertical="top" wrapText="1"/>
    </xf>
    <xf numFmtId="0" fontId="38" fillId="8" borderId="5" xfId="19" applyFont="1" applyFill="1" applyBorder="1" applyAlignment="1">
      <alignment horizontal="left" vertical="top" wrapText="1"/>
    </xf>
    <xf numFmtId="0" fontId="40" fillId="0" borderId="0" xfId="19" applyFont="1" applyAlignment="1">
      <alignment horizontal="left"/>
    </xf>
    <xf numFmtId="0" fontId="35" fillId="10" borderId="66" xfId="19" applyFont="1" applyFill="1" applyBorder="1" applyAlignment="1">
      <alignment horizontal="center" vertical="center" textRotation="255"/>
    </xf>
    <xf numFmtId="0" fontId="39" fillId="0" borderId="16" xfId="19" applyFont="1" applyBorder="1" applyAlignment="1">
      <alignment horizontal="left" vertical="top" wrapText="1"/>
    </xf>
    <xf numFmtId="0" fontId="39" fillId="0" borderId="17" xfId="19" applyFont="1" applyBorder="1" applyAlignment="1">
      <alignment horizontal="left" vertical="top" wrapText="1"/>
    </xf>
    <xf numFmtId="0" fontId="39" fillId="0" borderId="18" xfId="19" applyFont="1" applyBorder="1" applyAlignment="1">
      <alignment horizontal="left" vertical="top" wrapText="1"/>
    </xf>
    <xf numFmtId="0" fontId="39" fillId="0" borderId="1" xfId="19" applyFont="1" applyBorder="1" applyAlignment="1">
      <alignment horizontal="left" vertical="top" wrapText="1"/>
    </xf>
    <xf numFmtId="0" fontId="39" fillId="0" borderId="1" xfId="19" applyFont="1" applyBorder="1" applyAlignment="1">
      <alignment horizontal="left" vertical="top"/>
    </xf>
    <xf numFmtId="0" fontId="39" fillId="0" borderId="1" xfId="19" applyFont="1" applyBorder="1" applyAlignment="1">
      <alignment vertical="top" wrapText="1"/>
    </xf>
    <xf numFmtId="0" fontId="39" fillId="0" borderId="1" xfId="19" applyFont="1" applyBorder="1" applyAlignment="1">
      <alignment vertical="top"/>
    </xf>
    <xf numFmtId="0" fontId="39" fillId="0" borderId="65" xfId="19" applyFont="1" applyBorder="1" applyAlignment="1">
      <alignment horizontal="center" vertical="center" wrapText="1"/>
    </xf>
    <xf numFmtId="0" fontId="39" fillId="0" borderId="64" xfId="19" applyFont="1" applyBorder="1" applyAlignment="1">
      <alignment horizontal="center" vertical="center" wrapText="1"/>
    </xf>
    <xf numFmtId="0" fontId="39" fillId="0" borderId="63" xfId="19" applyFont="1" applyBorder="1" applyAlignment="1">
      <alignment horizontal="center" vertical="center" wrapText="1"/>
    </xf>
    <xf numFmtId="0" fontId="35" fillId="10" borderId="57" xfId="19" applyFont="1" applyFill="1" applyBorder="1" applyAlignment="1">
      <alignment horizontal="center" vertical="center" textRotation="255"/>
    </xf>
    <xf numFmtId="0" fontId="39" fillId="0" borderId="27" xfId="19" applyFont="1" applyBorder="1" applyAlignment="1">
      <alignment horizontal="left" vertical="top" wrapText="1"/>
    </xf>
    <xf numFmtId="0" fontId="39" fillId="0" borderId="0" xfId="19" applyFont="1" applyAlignment="1">
      <alignment horizontal="left" vertical="top" wrapText="1"/>
    </xf>
    <xf numFmtId="0" fontId="39" fillId="0" borderId="61" xfId="19" applyFont="1" applyBorder="1" applyAlignment="1">
      <alignment horizontal="left" vertical="top" wrapText="1"/>
    </xf>
    <xf numFmtId="0" fontId="39" fillId="0" borderId="60" xfId="19" applyFont="1" applyBorder="1" applyAlignment="1">
      <alignment horizontal="center" vertical="center" wrapText="1"/>
    </xf>
    <xf numFmtId="0" fontId="39" fillId="0" borderId="59" xfId="19" applyFont="1" applyBorder="1" applyAlignment="1">
      <alignment horizontal="center" vertical="center" wrapText="1"/>
    </xf>
    <xf numFmtId="0" fontId="39" fillId="0" borderId="58" xfId="19" applyFont="1" applyBorder="1" applyAlignment="1">
      <alignment horizontal="center" vertical="center" wrapText="1"/>
    </xf>
    <xf numFmtId="0" fontId="35" fillId="10" borderId="62" xfId="19" applyFont="1" applyFill="1" applyBorder="1" applyAlignment="1">
      <alignment horizontal="center" vertical="center" textRotation="255"/>
    </xf>
    <xf numFmtId="0" fontId="39" fillId="0" borderId="6" xfId="19" applyFont="1" applyBorder="1" applyAlignment="1">
      <alignment horizontal="left" vertical="top" wrapText="1"/>
    </xf>
    <xf numFmtId="0" fontId="39" fillId="0" borderId="7" xfId="19" applyFont="1" applyBorder="1" applyAlignment="1">
      <alignment horizontal="left" vertical="top" wrapText="1"/>
    </xf>
    <xf numFmtId="0" fontId="39" fillId="0" borderId="5" xfId="19" applyFont="1" applyBorder="1" applyAlignment="1">
      <alignment horizontal="left" vertical="top" wrapText="1"/>
    </xf>
    <xf numFmtId="0" fontId="39" fillId="0" borderId="69" xfId="19" applyFont="1" applyBorder="1" applyAlignment="1">
      <alignment horizontal="center" vertical="center" wrapText="1"/>
    </xf>
    <xf numFmtId="0" fontId="39" fillId="0" borderId="70" xfId="19" applyFont="1" applyBorder="1" applyAlignment="1">
      <alignment horizontal="center" vertical="center" wrapText="1"/>
    </xf>
    <xf numFmtId="0" fontId="39" fillId="0" borderId="71" xfId="19" applyFont="1" applyBorder="1" applyAlignment="1">
      <alignment horizontal="center" vertical="center" wrapText="1"/>
    </xf>
    <xf numFmtId="0" fontId="40" fillId="0" borderId="0" xfId="19" applyFont="1" applyAlignment="1">
      <alignment horizontal="right"/>
    </xf>
  </cellXfs>
  <cellStyles count="20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  <cellStyle name="標準 7 2" xfId="19" xr:uid="{EB2EF67E-E765-4B76-800E-4336360F215E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9CFAD7AB-8ED6-4516-B613-85E90127FDE6}"/>
            </a:ext>
          </a:extLst>
        </xdr:cNvPr>
        <xdr:cNvSpPr/>
      </xdr:nvSpPr>
      <xdr:spPr>
        <a:xfrm>
          <a:off x="145143" y="226785"/>
          <a:ext cx="2966357" cy="1039813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31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DC7D75-AA38-4337-BE76-813DAFB647FC}"/>
            </a:ext>
          </a:extLst>
        </xdr:cNvPr>
        <xdr:cNvSpPr/>
      </xdr:nvSpPr>
      <xdr:spPr>
        <a:xfrm>
          <a:off x="9590315" y="192313"/>
          <a:ext cx="874486" cy="593815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34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C640DE4A-8D4B-4AAA-B2C8-386EC54DD697}"/>
            </a:ext>
          </a:extLst>
        </xdr:cNvPr>
        <xdr:cNvSpPr/>
      </xdr:nvSpPr>
      <xdr:spPr>
        <a:xfrm>
          <a:off x="9726386" y="6774543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4BC28F5C-69B6-4E7F-AF7F-561C532B13A4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31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D4CCBA5-4955-4141-9EAD-B1F413B1F3C2}"/>
            </a:ext>
          </a:extLst>
        </xdr:cNvPr>
        <xdr:cNvSpPr/>
      </xdr:nvSpPr>
      <xdr:spPr>
        <a:xfrm>
          <a:off x="9555481" y="193402"/>
          <a:ext cx="876663" cy="62222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34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AFAC95AD-243B-4070-BCD6-5239D5FD36EA}"/>
            </a:ext>
          </a:extLst>
        </xdr:cNvPr>
        <xdr:cNvSpPr/>
      </xdr:nvSpPr>
      <xdr:spPr>
        <a:xfrm>
          <a:off x="9691552" y="7069546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E1ACE0BF-4266-4B7F-8176-99F16B49913B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31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728A445-5BEF-4906-BC07-BF8921014A44}"/>
            </a:ext>
          </a:extLst>
        </xdr:cNvPr>
        <xdr:cNvSpPr/>
      </xdr:nvSpPr>
      <xdr:spPr>
        <a:xfrm>
          <a:off x="9555481" y="193402"/>
          <a:ext cx="876663" cy="62222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34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543BB1AB-DDAF-4051-84A2-ECC5799D11CD}"/>
            </a:ext>
          </a:extLst>
        </xdr:cNvPr>
        <xdr:cNvSpPr/>
      </xdr:nvSpPr>
      <xdr:spPr>
        <a:xfrm>
          <a:off x="9691552" y="7069546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51C4BEAB-9B78-4B22-9FD2-1321AA8684B5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31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957805-4B93-48C0-BFB2-9C9A0A8B846B}"/>
            </a:ext>
          </a:extLst>
        </xdr:cNvPr>
        <xdr:cNvSpPr/>
      </xdr:nvSpPr>
      <xdr:spPr>
        <a:xfrm>
          <a:off x="9555481" y="193402"/>
          <a:ext cx="876663" cy="62222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34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D43579B6-C27B-4111-9F54-845942C0BCCC}"/>
            </a:ext>
          </a:extLst>
        </xdr:cNvPr>
        <xdr:cNvSpPr/>
      </xdr:nvSpPr>
      <xdr:spPr>
        <a:xfrm>
          <a:off x="9691552" y="7069546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of/Desktop/2021%20&#21029;&#32025;&#12501;&#12449;&#12531;&#12489;AB&#20132;&#20184;&#37329;%20&#23550;&#35937;&#32076;&#36027;&#22522;&#28310;/2022&#19968;&#33324;&#20250;&#35336;&#20104;&#31639;(A&#12539;B&#65420;&#65383;&#65437;&#65412;&#65438;)&#31185;&#30446;&#21450;&#12403;&#23550;&#35937;&#32076;&#36027;&#12395;&#12388;&#12356;&#12390;(1201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63"/>
  <sheetViews>
    <sheetView showGridLines="0" tabSelected="1" zoomScale="70" zoomScaleNormal="70" zoomScaleSheetLayoutView="90" workbookViewId="0">
      <selection activeCell="E30" sqref="E30:J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40" t="s">
        <v>99</v>
      </c>
      <c r="B1" s="2"/>
      <c r="C1" s="2"/>
      <c r="N1" s="45" t="s">
        <v>87</v>
      </c>
    </row>
    <row r="2" spans="1:43" ht="14.4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N2" s="56" t="s">
        <v>86</v>
      </c>
      <c r="O2" s="58" t="s">
        <v>82</v>
      </c>
      <c r="P2" s="53" t="s">
        <v>82</v>
      </c>
      <c r="Q2" s="53" t="s">
        <v>83</v>
      </c>
      <c r="R2" s="52" t="s">
        <v>84</v>
      </c>
      <c r="S2" s="53" t="s">
        <v>85</v>
      </c>
    </row>
    <row r="3" spans="1:43" ht="14.4">
      <c r="A3" s="60"/>
      <c r="B3" s="60"/>
      <c r="C3" s="60"/>
      <c r="D3" s="21"/>
      <c r="E3" s="21"/>
      <c r="F3" s="21"/>
      <c r="G3" s="60"/>
      <c r="H3" s="2" t="s">
        <v>28</v>
      </c>
      <c r="I3" s="1"/>
      <c r="N3" s="57">
        <v>1</v>
      </c>
      <c r="O3" s="59" t="s">
        <v>48</v>
      </c>
      <c r="P3" s="86" t="s">
        <v>48</v>
      </c>
      <c r="Q3" s="55" t="s">
        <v>61</v>
      </c>
      <c r="R3" s="54">
        <v>1</v>
      </c>
      <c r="S3" s="53">
        <f t="shared" ref="S3:S8" si="0">ROUND($E$53*$R3,-3)</f>
        <v>0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7"/>
      <c r="Q4" s="55" t="s">
        <v>62</v>
      </c>
      <c r="R4" s="54">
        <v>1</v>
      </c>
      <c r="S4" s="53">
        <f t="shared" si="0"/>
        <v>0</v>
      </c>
    </row>
    <row r="5" spans="1:43" ht="15" customHeight="1">
      <c r="A5" s="5"/>
      <c r="B5" s="5"/>
      <c r="C5" s="5"/>
      <c r="G5" s="63" t="s">
        <v>11</v>
      </c>
      <c r="H5" s="134" t="s">
        <v>105</v>
      </c>
      <c r="I5" s="135"/>
      <c r="J5" s="136"/>
      <c r="N5" s="57">
        <v>3</v>
      </c>
      <c r="O5" s="59" t="s">
        <v>48</v>
      </c>
      <c r="P5" s="87"/>
      <c r="Q5" s="55" t="s">
        <v>60</v>
      </c>
      <c r="R5" s="54">
        <v>1</v>
      </c>
      <c r="S5" s="53">
        <f t="shared" si="0"/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64" t="s">
        <v>15</v>
      </c>
      <c r="H6" s="137"/>
      <c r="I6" s="138"/>
      <c r="J6" s="139"/>
      <c r="N6" s="57">
        <v>4</v>
      </c>
      <c r="O6" s="59" t="s">
        <v>49</v>
      </c>
      <c r="P6" s="88" t="s">
        <v>49</v>
      </c>
      <c r="Q6" s="55" t="s">
        <v>51</v>
      </c>
      <c r="R6" s="54">
        <v>1</v>
      </c>
      <c r="S6" s="53">
        <f t="shared" si="0"/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65" t="s">
        <v>12</v>
      </c>
      <c r="H7" s="140"/>
      <c r="I7" s="141"/>
      <c r="J7" s="142"/>
      <c r="N7" s="57">
        <v>5</v>
      </c>
      <c r="O7" s="59" t="s">
        <v>49</v>
      </c>
      <c r="P7" s="89"/>
      <c r="Q7" s="55" t="s">
        <v>52</v>
      </c>
      <c r="R7" s="54">
        <v>1</v>
      </c>
      <c r="S7" s="53">
        <f t="shared" si="0"/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2" customHeight="1" thickTop="1">
      <c r="A8" s="145" t="s">
        <v>86</v>
      </c>
      <c r="B8" s="146"/>
      <c r="C8" s="146"/>
      <c r="D8" s="148"/>
      <c r="G8" s="62"/>
      <c r="H8" s="143"/>
      <c r="I8" s="144"/>
      <c r="J8" s="144"/>
      <c r="N8" s="57">
        <v>6</v>
      </c>
      <c r="O8" s="59" t="s">
        <v>49</v>
      </c>
      <c r="P8" s="89"/>
      <c r="Q8" s="55" t="s">
        <v>53</v>
      </c>
      <c r="R8" s="54">
        <v>1</v>
      </c>
      <c r="S8" s="53">
        <f t="shared" si="0"/>
        <v>0</v>
      </c>
      <c r="T8" s="20"/>
      <c r="U8" s="20"/>
    </row>
    <row r="9" spans="1:43" ht="13.2" customHeight="1" thickBot="1">
      <c r="A9" s="147"/>
      <c r="B9" s="147"/>
      <c r="C9" s="147"/>
      <c r="D9" s="149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80</v>
      </c>
      <c r="S9" s="53" t="e">
        <f>IF(($D$30+$D$33)&lt;$D$53,ROUND($D$53-($D$30+$D$33),-3),"対象外")</f>
        <v>#VALUE!</v>
      </c>
    </row>
    <row r="10" spans="1:43" ht="16.5" customHeight="1" thickTop="1">
      <c r="A10" s="96" t="s">
        <v>13</v>
      </c>
      <c r="B10" s="97"/>
      <c r="C10" s="98"/>
      <c r="D10" s="128" t="str">
        <f>IFERROR(VLOOKUP($D$8,$N$2:$S$31,2,0),"")</f>
        <v/>
      </c>
      <c r="E10" s="129"/>
      <c r="F10" s="129"/>
      <c r="G10" s="129"/>
      <c r="H10" s="129"/>
      <c r="I10" s="129"/>
      <c r="J10" s="130"/>
      <c r="N10" s="57">
        <v>8</v>
      </c>
      <c r="O10" s="59" t="s">
        <v>50</v>
      </c>
      <c r="P10" s="84"/>
      <c r="Q10" s="55" t="s">
        <v>55</v>
      </c>
      <c r="R10" s="54" t="s">
        <v>81</v>
      </c>
      <c r="S10" s="53">
        <f>ROUND($E$40,-3)</f>
        <v>0</v>
      </c>
    </row>
    <row r="11" spans="1:43" ht="16.5" customHeight="1" thickBot="1">
      <c r="A11" s="99" t="s">
        <v>14</v>
      </c>
      <c r="B11" s="100"/>
      <c r="C11" s="101"/>
      <c r="D11" s="131" t="str">
        <f>IFERROR(VLOOKUP($D$8,$N$2:$S$31,4,0),"")</f>
        <v/>
      </c>
      <c r="E11" s="132"/>
      <c r="F11" s="132"/>
      <c r="G11" s="132"/>
      <c r="H11" s="132"/>
      <c r="I11" s="132"/>
      <c r="J11" s="133"/>
      <c r="N11" s="57">
        <v>9</v>
      </c>
      <c r="O11" s="59" t="s">
        <v>50</v>
      </c>
      <c r="P11" s="84"/>
      <c r="Q11" s="55" t="s">
        <v>56</v>
      </c>
      <c r="R11" s="54" t="s">
        <v>80</v>
      </c>
      <c r="S11" s="53" t="e">
        <f>IF(($D$30+$D$33)&lt;$D$53,ROUND($D$53-($D$30+$D$33),-3),"対象外")</f>
        <v>#VALUE!</v>
      </c>
    </row>
    <row r="12" spans="1:43" ht="16.5" customHeight="1" thickBot="1">
      <c r="A12" s="102" t="s">
        <v>45</v>
      </c>
      <c r="B12" s="103"/>
      <c r="C12" s="103"/>
      <c r="D12" s="125"/>
      <c r="E12" s="126"/>
      <c r="F12" s="126"/>
      <c r="G12" s="126"/>
      <c r="H12" s="126"/>
      <c r="I12" s="126"/>
      <c r="J12" s="127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>
        <f>ROUND($E$53*$R12,-3)</f>
        <v>0</v>
      </c>
    </row>
    <row r="13" spans="1:43">
      <c r="A13" s="93" t="s">
        <v>47</v>
      </c>
      <c r="B13" s="94"/>
      <c r="C13" s="94"/>
      <c r="D13" s="94"/>
      <c r="E13" s="94"/>
      <c r="F13" s="94"/>
      <c r="G13" s="94"/>
      <c r="H13" s="94"/>
      <c r="I13" s="94"/>
      <c r="J13" s="95"/>
      <c r="N13" s="57">
        <v>11</v>
      </c>
      <c r="O13" s="59" t="s">
        <v>104</v>
      </c>
      <c r="P13" s="84"/>
      <c r="Q13" s="55" t="s">
        <v>102</v>
      </c>
      <c r="R13" s="54" t="s">
        <v>103</v>
      </c>
      <c r="S13" s="53">
        <f>ROUND($E$40,-3)</f>
        <v>0</v>
      </c>
    </row>
    <row r="14" spans="1:43">
      <c r="A14" s="104" t="s">
        <v>92</v>
      </c>
      <c r="B14" s="105"/>
      <c r="C14" s="105"/>
      <c r="D14" s="105"/>
      <c r="E14" s="105"/>
      <c r="F14" s="105"/>
      <c r="G14" s="105"/>
      <c r="H14" s="105"/>
      <c r="I14" s="105"/>
      <c r="J14" s="106"/>
      <c r="N14" s="57">
        <v>12</v>
      </c>
      <c r="O14" s="59" t="s">
        <v>50</v>
      </c>
      <c r="P14" s="84"/>
      <c r="Q14" s="55" t="s">
        <v>58</v>
      </c>
      <c r="R14" s="54" t="s">
        <v>80</v>
      </c>
      <c r="S14" s="53" t="e">
        <f>IF(($D$30+$D$33)&lt;$D$53,ROUND($D$53-($D$30+$D$33),-3),"対象外")</f>
        <v>#VALUE!</v>
      </c>
    </row>
    <row r="15" spans="1:43">
      <c r="A15" s="104" t="s">
        <v>93</v>
      </c>
      <c r="B15" s="105"/>
      <c r="C15" s="105"/>
      <c r="D15" s="105"/>
      <c r="E15" s="105"/>
      <c r="F15" s="105"/>
      <c r="G15" s="105"/>
      <c r="H15" s="105"/>
      <c r="I15" s="105"/>
      <c r="J15" s="106"/>
      <c r="N15" s="57">
        <v>13</v>
      </c>
      <c r="O15" s="59" t="s">
        <v>50</v>
      </c>
      <c r="P15" s="85"/>
      <c r="Q15" s="55" t="s">
        <v>59</v>
      </c>
      <c r="R15" s="54">
        <v>0.75</v>
      </c>
      <c r="S15" s="53">
        <f t="shared" ref="S15:S31" si="1">ROUND($E$53*$R15,-3)</f>
        <v>0</v>
      </c>
    </row>
    <row r="16" spans="1:43">
      <c r="A16" s="104" t="s">
        <v>94</v>
      </c>
      <c r="B16" s="105"/>
      <c r="C16" s="105"/>
      <c r="D16" s="105"/>
      <c r="E16" s="105"/>
      <c r="F16" s="105"/>
      <c r="G16" s="105"/>
      <c r="H16" s="105"/>
      <c r="I16" s="105"/>
      <c r="J16" s="106"/>
      <c r="N16" s="57">
        <v>14</v>
      </c>
      <c r="O16" s="59" t="s">
        <v>90</v>
      </c>
      <c r="P16" s="86" t="s">
        <v>100</v>
      </c>
      <c r="Q16" s="55" t="s">
        <v>63</v>
      </c>
      <c r="R16" s="54">
        <v>1</v>
      </c>
      <c r="S16" s="53">
        <f t="shared" si="1"/>
        <v>0</v>
      </c>
    </row>
    <row r="17" spans="1:43">
      <c r="A17" s="157" t="s">
        <v>95</v>
      </c>
      <c r="B17" s="158"/>
      <c r="C17" s="158"/>
      <c r="D17" s="158"/>
      <c r="E17" s="158"/>
      <c r="F17" s="158"/>
      <c r="G17" s="158"/>
      <c r="H17" s="158"/>
      <c r="I17" s="158"/>
      <c r="J17" s="159"/>
      <c r="N17" s="57">
        <v>15</v>
      </c>
      <c r="O17" s="59" t="s">
        <v>90</v>
      </c>
      <c r="P17" s="87"/>
      <c r="Q17" s="55" t="s">
        <v>64</v>
      </c>
      <c r="R17" s="54">
        <v>1</v>
      </c>
      <c r="S17" s="53">
        <f t="shared" si="1"/>
        <v>0</v>
      </c>
    </row>
    <row r="18" spans="1:43" ht="22.2" customHeight="1">
      <c r="A18" s="157" t="s">
        <v>96</v>
      </c>
      <c r="B18" s="158"/>
      <c r="C18" s="158"/>
      <c r="D18" s="158"/>
      <c r="E18" s="158"/>
      <c r="F18" s="158"/>
      <c r="G18" s="158"/>
      <c r="H18" s="158"/>
      <c r="I18" s="158"/>
      <c r="J18" s="159"/>
      <c r="N18" s="57">
        <v>16</v>
      </c>
      <c r="O18" s="59" t="s">
        <v>90</v>
      </c>
      <c r="P18" s="87"/>
      <c r="Q18" s="55" t="s">
        <v>65</v>
      </c>
      <c r="R18" s="54">
        <v>1</v>
      </c>
      <c r="S18" s="53">
        <f t="shared" si="1"/>
        <v>0</v>
      </c>
    </row>
    <row r="19" spans="1:43">
      <c r="A19" s="157" t="s">
        <v>97</v>
      </c>
      <c r="B19" s="158"/>
      <c r="C19" s="158"/>
      <c r="D19" s="158"/>
      <c r="E19" s="158"/>
      <c r="F19" s="158"/>
      <c r="G19" s="158"/>
      <c r="H19" s="158"/>
      <c r="I19" s="158"/>
      <c r="J19" s="159"/>
      <c r="N19" s="57">
        <v>17</v>
      </c>
      <c r="O19" s="59" t="s">
        <v>90</v>
      </c>
      <c r="P19" s="87"/>
      <c r="Q19" s="55" t="s">
        <v>66</v>
      </c>
      <c r="R19" s="54">
        <v>1</v>
      </c>
      <c r="S19" s="53">
        <f t="shared" si="1"/>
        <v>0</v>
      </c>
    </row>
    <row r="20" spans="1:43" ht="39" customHeight="1" thickBot="1">
      <c r="A20" s="161" t="s">
        <v>98</v>
      </c>
      <c r="B20" s="162"/>
      <c r="C20" s="162"/>
      <c r="D20" s="162"/>
      <c r="E20" s="162"/>
      <c r="F20" s="162"/>
      <c r="G20" s="162"/>
      <c r="H20" s="162"/>
      <c r="I20" s="162"/>
      <c r="J20" s="163"/>
      <c r="N20" s="57">
        <v>18</v>
      </c>
      <c r="O20" s="59" t="s">
        <v>90</v>
      </c>
      <c r="P20" s="87"/>
      <c r="Q20" s="55" t="s">
        <v>67</v>
      </c>
      <c r="R20" s="54">
        <v>1</v>
      </c>
      <c r="S20" s="53">
        <f t="shared" si="1"/>
        <v>0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90</v>
      </c>
      <c r="P21" s="87"/>
      <c r="Q21" s="55" t="s">
        <v>68</v>
      </c>
      <c r="R21" s="54">
        <v>1</v>
      </c>
      <c r="S21" s="53">
        <f t="shared" si="1"/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7" customHeight="1" thickBot="1">
      <c r="A22" s="36" t="s">
        <v>4</v>
      </c>
      <c r="D22" s="37"/>
      <c r="E22" s="160" t="s">
        <v>3</v>
      </c>
      <c r="F22" s="160"/>
      <c r="G22" s="160"/>
      <c r="H22" s="160"/>
      <c r="I22" s="160"/>
      <c r="J22" s="160"/>
      <c r="M22" s="3"/>
      <c r="N22" s="57">
        <v>20</v>
      </c>
      <c r="O22" s="59" t="s">
        <v>89</v>
      </c>
      <c r="P22" s="86" t="s">
        <v>101</v>
      </c>
      <c r="Q22" s="55" t="s">
        <v>69</v>
      </c>
      <c r="R22" s="54">
        <v>1</v>
      </c>
      <c r="S22" s="53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7" customHeight="1" thickBot="1">
      <c r="A23" s="115" t="s">
        <v>0</v>
      </c>
      <c r="B23" s="116"/>
      <c r="C23" s="116"/>
      <c r="D23" s="66" t="s">
        <v>1</v>
      </c>
      <c r="E23" s="164" t="s">
        <v>10</v>
      </c>
      <c r="F23" s="165"/>
      <c r="G23" s="165"/>
      <c r="H23" s="165"/>
      <c r="I23" s="165"/>
      <c r="J23" s="166"/>
      <c r="M23" s="36"/>
      <c r="N23" s="57">
        <v>21</v>
      </c>
      <c r="O23" s="59" t="s">
        <v>89</v>
      </c>
      <c r="P23" s="87"/>
      <c r="Q23" s="55" t="s">
        <v>70</v>
      </c>
      <c r="R23" s="54">
        <v>1</v>
      </c>
      <c r="S23" s="53">
        <f t="shared" si="1"/>
        <v>0</v>
      </c>
    </row>
    <row r="24" spans="1:43" s="8" customFormat="1" ht="17.7" customHeight="1" thickBot="1">
      <c r="A24" s="167" t="s">
        <v>43</v>
      </c>
      <c r="B24" s="168"/>
      <c r="C24" s="169"/>
      <c r="D24" s="69">
        <f>ROUND(E59,-3)</f>
        <v>0</v>
      </c>
      <c r="E24" s="150"/>
      <c r="F24" s="151"/>
      <c r="G24" s="151"/>
      <c r="H24" s="151"/>
      <c r="I24" s="151"/>
      <c r="J24" s="152"/>
      <c r="N24" s="57">
        <v>22</v>
      </c>
      <c r="O24" s="59" t="s">
        <v>89</v>
      </c>
      <c r="P24" s="87"/>
      <c r="Q24" s="55" t="s">
        <v>71</v>
      </c>
      <c r="R24" s="54">
        <v>1</v>
      </c>
      <c r="S24" s="53">
        <f t="shared" si="1"/>
        <v>0</v>
      </c>
    </row>
    <row r="25" spans="1:43" s="8" customFormat="1" ht="17.7" customHeight="1">
      <c r="A25" s="107" t="s">
        <v>16</v>
      </c>
      <c r="B25" s="108"/>
      <c r="C25" s="108"/>
      <c r="D25" s="71"/>
      <c r="E25" s="90"/>
      <c r="F25" s="91"/>
      <c r="G25" s="91"/>
      <c r="H25" s="91"/>
      <c r="I25" s="91"/>
      <c r="J25" s="92"/>
      <c r="N25" s="57">
        <v>23</v>
      </c>
      <c r="O25" s="59" t="s">
        <v>89</v>
      </c>
      <c r="P25" s="87"/>
      <c r="Q25" s="55" t="s">
        <v>72</v>
      </c>
      <c r="R25" s="54">
        <v>1</v>
      </c>
      <c r="S25" s="53">
        <f t="shared" si="1"/>
        <v>0</v>
      </c>
    </row>
    <row r="26" spans="1:43" s="8" customFormat="1" ht="17.7" customHeight="1">
      <c r="A26" s="107" t="s">
        <v>17</v>
      </c>
      <c r="B26" s="108"/>
      <c r="C26" s="108"/>
      <c r="D26" s="72"/>
      <c r="E26" s="90"/>
      <c r="F26" s="91"/>
      <c r="G26" s="91"/>
      <c r="H26" s="91"/>
      <c r="I26" s="91"/>
      <c r="J26" s="92"/>
      <c r="N26" s="57">
        <v>24</v>
      </c>
      <c r="O26" s="59" t="s">
        <v>89</v>
      </c>
      <c r="P26" s="87"/>
      <c r="Q26" s="55" t="s">
        <v>73</v>
      </c>
      <c r="R26" s="54">
        <v>1</v>
      </c>
      <c r="S26" s="53">
        <f t="shared" si="1"/>
        <v>0</v>
      </c>
    </row>
    <row r="27" spans="1:43" s="8" customFormat="1" ht="17.7" customHeight="1">
      <c r="A27" s="107" t="s">
        <v>18</v>
      </c>
      <c r="B27" s="108"/>
      <c r="C27" s="108"/>
      <c r="D27" s="72"/>
      <c r="E27" s="90"/>
      <c r="F27" s="91"/>
      <c r="G27" s="91"/>
      <c r="H27" s="91"/>
      <c r="I27" s="91"/>
      <c r="J27" s="92"/>
      <c r="N27" s="57">
        <v>25</v>
      </c>
      <c r="O27" s="59" t="s">
        <v>89</v>
      </c>
      <c r="P27" s="87"/>
      <c r="Q27" s="55" t="s">
        <v>91</v>
      </c>
      <c r="R27" s="54">
        <v>1</v>
      </c>
      <c r="S27" s="53">
        <f t="shared" si="1"/>
        <v>0</v>
      </c>
    </row>
    <row r="28" spans="1:43" s="8" customFormat="1" ht="17.7" customHeight="1">
      <c r="A28" s="155" t="s">
        <v>19</v>
      </c>
      <c r="B28" s="156"/>
      <c r="C28" s="156"/>
      <c r="D28" s="72"/>
      <c r="E28" s="90"/>
      <c r="F28" s="91"/>
      <c r="G28" s="91"/>
      <c r="H28" s="91"/>
      <c r="I28" s="91"/>
      <c r="J28" s="92"/>
      <c r="N28" s="57">
        <v>26</v>
      </c>
      <c r="O28" s="59" t="s">
        <v>79</v>
      </c>
      <c r="P28" s="86" t="s">
        <v>79</v>
      </c>
      <c r="Q28" s="55" t="s">
        <v>74</v>
      </c>
      <c r="R28" s="54">
        <v>1</v>
      </c>
      <c r="S28" s="53">
        <f t="shared" si="1"/>
        <v>0</v>
      </c>
    </row>
    <row r="29" spans="1:43" s="8" customFormat="1" ht="17.7" customHeight="1">
      <c r="A29" s="107" t="s">
        <v>20</v>
      </c>
      <c r="B29" s="108"/>
      <c r="C29" s="108"/>
      <c r="D29" s="72"/>
      <c r="E29" s="90"/>
      <c r="F29" s="91"/>
      <c r="G29" s="91"/>
      <c r="H29" s="91"/>
      <c r="I29" s="91"/>
      <c r="J29" s="92"/>
      <c r="N29" s="57">
        <v>27</v>
      </c>
      <c r="O29" s="59" t="s">
        <v>79</v>
      </c>
      <c r="P29" s="87"/>
      <c r="Q29" s="55" t="s">
        <v>75</v>
      </c>
      <c r="R29" s="54">
        <v>1</v>
      </c>
      <c r="S29" s="53">
        <f t="shared" si="1"/>
        <v>0</v>
      </c>
    </row>
    <row r="30" spans="1:43" s="8" customFormat="1" ht="17.7" customHeight="1">
      <c r="A30" s="155" t="s">
        <v>21</v>
      </c>
      <c r="B30" s="156"/>
      <c r="C30" s="156"/>
      <c r="D30" s="72"/>
      <c r="E30" s="90"/>
      <c r="F30" s="91"/>
      <c r="G30" s="91"/>
      <c r="H30" s="91"/>
      <c r="I30" s="91"/>
      <c r="J30" s="92"/>
      <c r="N30" s="57">
        <v>28</v>
      </c>
      <c r="O30" s="59" t="s">
        <v>78</v>
      </c>
      <c r="P30" s="88" t="s">
        <v>78</v>
      </c>
      <c r="Q30" s="55" t="s">
        <v>76</v>
      </c>
      <c r="R30" s="54">
        <v>1</v>
      </c>
      <c r="S30" s="53">
        <f t="shared" si="1"/>
        <v>0</v>
      </c>
    </row>
    <row r="31" spans="1:43" s="8" customFormat="1" ht="17.7" customHeight="1">
      <c r="A31" s="107" t="s">
        <v>22</v>
      </c>
      <c r="B31" s="108"/>
      <c r="C31" s="108"/>
      <c r="D31" s="72"/>
      <c r="E31" s="90"/>
      <c r="F31" s="91"/>
      <c r="G31" s="91"/>
      <c r="H31" s="91"/>
      <c r="I31" s="91"/>
      <c r="J31" s="92"/>
      <c r="N31" s="57">
        <v>29</v>
      </c>
      <c r="O31" s="59" t="s">
        <v>78</v>
      </c>
      <c r="P31" s="89"/>
      <c r="Q31" s="55" t="s">
        <v>77</v>
      </c>
      <c r="R31" s="54">
        <v>1</v>
      </c>
      <c r="S31" s="53">
        <f t="shared" si="1"/>
        <v>0</v>
      </c>
    </row>
    <row r="32" spans="1:43" s="8" customFormat="1" ht="17.7" customHeight="1">
      <c r="A32" s="107" t="s">
        <v>23</v>
      </c>
      <c r="B32" s="108"/>
      <c r="C32" s="108"/>
      <c r="D32" s="72"/>
      <c r="E32" s="90"/>
      <c r="F32" s="91"/>
      <c r="G32" s="91"/>
      <c r="H32" s="91"/>
      <c r="I32" s="91"/>
      <c r="J32" s="92"/>
      <c r="N32" s="46"/>
      <c r="O32" s="49"/>
      <c r="P32" s="11"/>
      <c r="Q32" s="11"/>
      <c r="R32" s="46"/>
      <c r="S32" s="11"/>
    </row>
    <row r="33" spans="1:43" s="8" customFormat="1" ht="17.7" customHeight="1">
      <c r="A33" s="155" t="s">
        <v>24</v>
      </c>
      <c r="B33" s="156"/>
      <c r="C33" s="156"/>
      <c r="D33" s="72"/>
      <c r="E33" s="90"/>
      <c r="F33" s="91"/>
      <c r="G33" s="91"/>
      <c r="H33" s="91"/>
      <c r="I33" s="91"/>
      <c r="J33" s="92"/>
      <c r="N33" s="45"/>
      <c r="O33" s="50"/>
      <c r="R33" s="45"/>
    </row>
    <row r="34" spans="1:43" s="8" customFormat="1" ht="17.7" customHeight="1" thickBot="1">
      <c r="A34" s="113" t="s">
        <v>25</v>
      </c>
      <c r="B34" s="114"/>
      <c r="C34" s="114"/>
      <c r="D34" s="73"/>
      <c r="E34" s="121"/>
      <c r="F34" s="122"/>
      <c r="G34" s="122"/>
      <c r="H34" s="122"/>
      <c r="I34" s="122"/>
      <c r="J34" s="123"/>
      <c r="N34" s="45"/>
      <c r="O34" s="50"/>
      <c r="R34" s="45"/>
    </row>
    <row r="35" spans="1:43" s="8" customFormat="1" ht="17.7" customHeight="1" thickTop="1">
      <c r="A35" s="118" t="s">
        <v>2</v>
      </c>
      <c r="B35" s="119"/>
      <c r="C35" s="120"/>
      <c r="D35" s="70">
        <f>SUM(D24:D34)</f>
        <v>0</v>
      </c>
      <c r="E35" s="67"/>
      <c r="F35" s="68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6999999999999993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7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7" customHeight="1" thickBot="1">
      <c r="A38" s="115" t="s">
        <v>0</v>
      </c>
      <c r="B38" s="116"/>
      <c r="C38" s="117"/>
      <c r="D38" s="34" t="s">
        <v>1</v>
      </c>
      <c r="E38" s="74" t="s">
        <v>26</v>
      </c>
      <c r="F38" s="75" t="s">
        <v>27</v>
      </c>
      <c r="G38" s="109" t="s">
        <v>10</v>
      </c>
      <c r="H38" s="109"/>
      <c r="I38" s="109"/>
      <c r="J38" s="110"/>
      <c r="N38" s="45"/>
      <c r="O38" s="50"/>
      <c r="R38" s="45"/>
    </row>
    <row r="39" spans="1:43" s="8" customFormat="1" ht="17.7" customHeight="1">
      <c r="A39" s="107" t="s">
        <v>6</v>
      </c>
      <c r="B39" s="108"/>
      <c r="C39" s="171"/>
      <c r="D39" s="61" t="str">
        <f>IF(E39+F39=0,"",E39+F39)</f>
        <v/>
      </c>
      <c r="E39" s="78"/>
      <c r="F39" s="71"/>
      <c r="G39" s="111"/>
      <c r="H39" s="111"/>
      <c r="I39" s="111"/>
      <c r="J39" s="112"/>
      <c r="N39" s="45"/>
      <c r="O39" s="50"/>
      <c r="R39" s="45"/>
    </row>
    <row r="40" spans="1:43" s="8" customFormat="1" ht="17.7" customHeight="1">
      <c r="A40" s="107" t="s">
        <v>7</v>
      </c>
      <c r="B40" s="108"/>
      <c r="C40" s="171"/>
      <c r="D40" s="61" t="str">
        <f t="shared" ref="D40:D53" si="2">IF(E40+F40=0,"",E40+F40)</f>
        <v/>
      </c>
      <c r="E40" s="79"/>
      <c r="F40" s="72"/>
      <c r="G40" s="172"/>
      <c r="H40" s="172"/>
      <c r="I40" s="172"/>
      <c r="J40" s="173"/>
      <c r="N40" s="45"/>
      <c r="O40" s="50"/>
      <c r="R40" s="45"/>
    </row>
    <row r="41" spans="1:43" s="8" customFormat="1" ht="17.7" customHeight="1">
      <c r="A41" s="107" t="s">
        <v>9</v>
      </c>
      <c r="B41" s="108"/>
      <c r="C41" s="171"/>
      <c r="D41" s="61" t="str">
        <f t="shared" si="2"/>
        <v/>
      </c>
      <c r="E41" s="79"/>
      <c r="F41" s="72"/>
      <c r="G41" s="172"/>
      <c r="H41" s="172"/>
      <c r="I41" s="172"/>
      <c r="J41" s="173"/>
      <c r="N41" s="45"/>
      <c r="O41" s="50"/>
      <c r="R41" s="45"/>
    </row>
    <row r="42" spans="1:43" s="8" customFormat="1" ht="17.7" customHeight="1">
      <c r="A42" s="107" t="s">
        <v>29</v>
      </c>
      <c r="B42" s="108"/>
      <c r="C42" s="171"/>
      <c r="D42" s="61" t="str">
        <f t="shared" si="2"/>
        <v/>
      </c>
      <c r="E42" s="79"/>
      <c r="F42" s="72"/>
      <c r="G42" s="172"/>
      <c r="H42" s="172"/>
      <c r="I42" s="172"/>
      <c r="J42" s="173"/>
      <c r="N42" s="45"/>
      <c r="O42" s="50"/>
      <c r="R42" s="45"/>
    </row>
    <row r="43" spans="1:43" s="8" customFormat="1" ht="17.7" customHeight="1">
      <c r="A43" s="107" t="s">
        <v>30</v>
      </c>
      <c r="B43" s="108"/>
      <c r="C43" s="171"/>
      <c r="D43" s="61" t="str">
        <f t="shared" si="2"/>
        <v/>
      </c>
      <c r="E43" s="80"/>
      <c r="F43" s="72"/>
      <c r="G43" s="172"/>
      <c r="H43" s="172"/>
      <c r="I43" s="172"/>
      <c r="J43" s="173"/>
      <c r="N43" s="45"/>
      <c r="O43" s="50"/>
      <c r="R43" s="45"/>
    </row>
    <row r="44" spans="1:43" s="8" customFormat="1" ht="17.7" customHeight="1">
      <c r="A44" s="107" t="s">
        <v>31</v>
      </c>
      <c r="B44" s="108"/>
      <c r="C44" s="171"/>
      <c r="D44" s="61" t="str">
        <f t="shared" si="2"/>
        <v/>
      </c>
      <c r="E44" s="80"/>
      <c r="F44" s="72"/>
      <c r="G44" s="172"/>
      <c r="H44" s="172"/>
      <c r="I44" s="172"/>
      <c r="J44" s="173"/>
      <c r="N44" s="45"/>
      <c r="O44" s="50"/>
      <c r="R44" s="45"/>
    </row>
    <row r="45" spans="1:43" s="8" customFormat="1" ht="17.7" customHeight="1">
      <c r="A45" s="107" t="s">
        <v>32</v>
      </c>
      <c r="B45" s="108"/>
      <c r="C45" s="171"/>
      <c r="D45" s="61" t="str">
        <f t="shared" si="2"/>
        <v/>
      </c>
      <c r="E45" s="79"/>
      <c r="F45" s="72"/>
      <c r="G45" s="172"/>
      <c r="H45" s="172"/>
      <c r="I45" s="172"/>
      <c r="J45" s="173"/>
      <c r="N45" s="45"/>
      <c r="O45" s="50"/>
      <c r="R45" s="45"/>
    </row>
    <row r="46" spans="1:43" s="8" customFormat="1" ht="17.7" customHeight="1">
      <c r="A46" s="107" t="s">
        <v>38</v>
      </c>
      <c r="B46" s="108"/>
      <c r="C46" s="171"/>
      <c r="D46" s="61" t="str">
        <f t="shared" si="2"/>
        <v/>
      </c>
      <c r="E46" s="80"/>
      <c r="F46" s="72"/>
      <c r="G46" s="172"/>
      <c r="H46" s="172"/>
      <c r="I46" s="172"/>
      <c r="J46" s="173"/>
      <c r="N46" s="45"/>
      <c r="O46" s="50"/>
      <c r="R46" s="45"/>
    </row>
    <row r="47" spans="1:43" s="8" customFormat="1" ht="17.7" customHeight="1">
      <c r="A47" s="107" t="s">
        <v>33</v>
      </c>
      <c r="B47" s="108"/>
      <c r="C47" s="171"/>
      <c r="D47" s="61" t="str">
        <f t="shared" si="2"/>
        <v/>
      </c>
      <c r="E47" s="79"/>
      <c r="F47" s="72"/>
      <c r="G47" s="172"/>
      <c r="H47" s="172"/>
      <c r="I47" s="172"/>
      <c r="J47" s="173"/>
      <c r="N47" s="45"/>
      <c r="O47" s="50"/>
      <c r="R47" s="45"/>
    </row>
    <row r="48" spans="1:43" s="8" customFormat="1" ht="17.7" customHeight="1">
      <c r="A48" s="107" t="s">
        <v>34</v>
      </c>
      <c r="B48" s="108"/>
      <c r="C48" s="171"/>
      <c r="D48" s="61" t="str">
        <f t="shared" si="2"/>
        <v/>
      </c>
      <c r="E48" s="80"/>
      <c r="F48" s="72"/>
      <c r="G48" s="172"/>
      <c r="H48" s="172"/>
      <c r="I48" s="172"/>
      <c r="J48" s="173"/>
      <c r="N48" s="45"/>
      <c r="O48" s="50"/>
      <c r="R48" s="45"/>
    </row>
    <row r="49" spans="1:43" s="8" customFormat="1" ht="17.7" customHeight="1">
      <c r="A49" s="107" t="s">
        <v>8</v>
      </c>
      <c r="B49" s="108"/>
      <c r="C49" s="171"/>
      <c r="D49" s="61" t="str">
        <f t="shared" si="2"/>
        <v/>
      </c>
      <c r="E49" s="79"/>
      <c r="F49" s="72"/>
      <c r="G49" s="172"/>
      <c r="H49" s="172"/>
      <c r="I49" s="172"/>
      <c r="J49" s="173"/>
      <c r="N49" s="45"/>
      <c r="O49" s="48"/>
      <c r="P49" s="3"/>
      <c r="Q49" s="3"/>
      <c r="R49" s="45"/>
      <c r="S49" s="3"/>
    </row>
    <row r="50" spans="1:43" s="8" customFormat="1" ht="17.7" customHeight="1">
      <c r="A50" s="107" t="s">
        <v>35</v>
      </c>
      <c r="B50" s="108"/>
      <c r="C50" s="171"/>
      <c r="D50" s="61" t="str">
        <f t="shared" si="2"/>
        <v/>
      </c>
      <c r="E50" s="79"/>
      <c r="F50" s="72"/>
      <c r="G50" s="172"/>
      <c r="H50" s="172"/>
      <c r="I50" s="172"/>
      <c r="J50" s="173"/>
      <c r="N50" s="45"/>
      <c r="O50" s="48"/>
      <c r="P50" s="3"/>
      <c r="Q50" s="3"/>
      <c r="R50" s="45"/>
      <c r="S50" s="3"/>
    </row>
    <row r="51" spans="1:43" s="8" customFormat="1" ht="17.7" customHeight="1">
      <c r="A51" s="107" t="s">
        <v>36</v>
      </c>
      <c r="B51" s="108"/>
      <c r="C51" s="171"/>
      <c r="D51" s="61" t="str">
        <f t="shared" si="2"/>
        <v/>
      </c>
      <c r="E51" s="79"/>
      <c r="F51" s="72"/>
      <c r="G51" s="172"/>
      <c r="H51" s="172"/>
      <c r="I51" s="172"/>
      <c r="J51" s="173"/>
      <c r="N51" s="45"/>
      <c r="O51" s="48"/>
      <c r="P51" s="3"/>
      <c r="Q51" s="3"/>
      <c r="R51" s="45"/>
      <c r="S51" s="3"/>
    </row>
    <row r="52" spans="1:43" s="8" customFormat="1" ht="17.7" customHeight="1" thickBot="1">
      <c r="A52" s="113" t="s">
        <v>37</v>
      </c>
      <c r="B52" s="114"/>
      <c r="C52" s="181"/>
      <c r="D52" s="61" t="str">
        <f t="shared" si="2"/>
        <v/>
      </c>
      <c r="E52" s="81"/>
      <c r="F52" s="73"/>
      <c r="G52" s="176"/>
      <c r="H52" s="177"/>
      <c r="I52" s="177"/>
      <c r="J52" s="178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7" customHeight="1" thickTop="1">
      <c r="A53" s="170" t="s">
        <v>2</v>
      </c>
      <c r="B53" s="170"/>
      <c r="C53" s="170"/>
      <c r="D53" s="35" t="str">
        <f t="shared" si="2"/>
        <v/>
      </c>
      <c r="E53" s="38">
        <f>SUM(E39:E52)</f>
        <v>0</v>
      </c>
      <c r="F53" s="39">
        <f>SUM(F39:F52)</f>
        <v>0</v>
      </c>
      <c r="G53" s="76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7"/>
      <c r="I53" s="2"/>
      <c r="J53" s="2"/>
      <c r="K53" s="12"/>
      <c r="M53" s="8"/>
    </row>
    <row r="54" spans="1:43" ht="13.8" thickBot="1">
      <c r="B54" s="13"/>
      <c r="C54" s="13"/>
      <c r="D54" s="24"/>
      <c r="F54" s="179" t="s">
        <v>88</v>
      </c>
      <c r="G54" s="180"/>
      <c r="H54" s="180"/>
      <c r="I54" s="180"/>
      <c r="J54" s="180"/>
      <c r="K54" s="41"/>
    </row>
    <row r="55" spans="1:43" ht="19.2" customHeight="1" thickBot="1">
      <c r="A55" s="4"/>
      <c r="B55" s="164" t="s">
        <v>39</v>
      </c>
      <c r="C55" s="166"/>
      <c r="D55" s="31" t="str">
        <f>IFERROR(D35-D53,"")</f>
        <v/>
      </c>
      <c r="E55" s="27"/>
      <c r="F55" s="180"/>
      <c r="G55" s="180"/>
      <c r="H55" s="180"/>
      <c r="I55" s="180"/>
      <c r="J55" s="180"/>
      <c r="K55" s="41"/>
    </row>
    <row r="56" spans="1:43" ht="21" customHeight="1" thickBot="1">
      <c r="A56" s="4"/>
      <c r="B56" s="4"/>
      <c r="D56" s="26"/>
      <c r="E56" s="28"/>
      <c r="F56" s="180"/>
      <c r="G56" s="180"/>
      <c r="H56" s="180"/>
      <c r="I56" s="180"/>
      <c r="J56" s="180"/>
      <c r="K56" s="41"/>
    </row>
    <row r="57" spans="1:43" ht="30" customHeight="1" thickBot="1">
      <c r="A57" s="4"/>
      <c r="B57" s="14"/>
      <c r="C57" s="153" t="s">
        <v>41</v>
      </c>
      <c r="D57" s="154"/>
      <c r="E57" s="32" t="str">
        <f>IFERROR(VLOOKUP($D$8,$N$2:$S$31,6,0),"")</f>
        <v/>
      </c>
      <c r="F57" s="180"/>
      <c r="G57" s="180"/>
      <c r="H57" s="180"/>
      <c r="I57" s="180"/>
      <c r="J57" s="180"/>
      <c r="K57" s="41"/>
    </row>
    <row r="58" spans="1:43" ht="12.45" customHeight="1" thickBot="1">
      <c r="A58" s="4"/>
      <c r="B58" s="14"/>
      <c r="C58" s="15"/>
      <c r="D58" s="16"/>
      <c r="E58" s="19"/>
      <c r="F58" s="180"/>
      <c r="G58" s="180"/>
      <c r="H58" s="180"/>
      <c r="I58" s="180"/>
      <c r="J58" s="180"/>
      <c r="K58" s="41"/>
      <c r="N58" s="47"/>
      <c r="O58" s="51"/>
      <c r="P58" s="17"/>
      <c r="Q58" s="17"/>
      <c r="R58" s="47"/>
      <c r="S58" s="17"/>
    </row>
    <row r="59" spans="1:43" ht="30" customHeight="1" thickBot="1">
      <c r="A59" s="4"/>
      <c r="B59" s="14"/>
      <c r="C59" s="174" t="s">
        <v>42</v>
      </c>
      <c r="D59" s="175"/>
      <c r="E59" s="29"/>
      <c r="F59" s="180"/>
      <c r="G59" s="180"/>
      <c r="H59" s="180"/>
      <c r="I59" s="180"/>
      <c r="J59" s="180"/>
      <c r="K59" s="41"/>
    </row>
    <row r="60" spans="1:43" ht="12.45" customHeight="1" thickBot="1">
      <c r="A60" s="4"/>
      <c r="B60" s="14"/>
      <c r="C60" s="33"/>
      <c r="D60" s="33"/>
      <c r="E60" s="42"/>
      <c r="F60" s="180"/>
      <c r="G60" s="180"/>
      <c r="H60" s="180"/>
      <c r="I60" s="180"/>
      <c r="J60" s="180"/>
      <c r="K60" s="41"/>
    </row>
    <row r="61" spans="1:43" ht="30" customHeight="1" thickBot="1">
      <c r="A61" s="4"/>
      <c r="B61" s="14" t="s">
        <v>46</v>
      </c>
      <c r="C61" s="174" t="s">
        <v>40</v>
      </c>
      <c r="D61" s="175"/>
      <c r="E61" s="30"/>
      <c r="F61" s="180"/>
      <c r="G61" s="180"/>
      <c r="H61" s="180"/>
      <c r="I61" s="180"/>
      <c r="J61" s="180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algorithmName="SHA-512" hashValue="r6mNylTKMc5rkrAfAMwscZUAxyuFegxLMjLkwxAI8sAI915wwELBPLznwZAlbK0dd2aH6hfDmyTvmePCreAJXg==" saltValue="W2l042MZ9zPO+6nLiWY6iA==" spinCount="100000" sheet="1" formatCells="0" formatColumns="0" formatRows="0"/>
  <mergeCells count="90">
    <mergeCell ref="C59:D59"/>
    <mergeCell ref="G44:J44"/>
    <mergeCell ref="A43:C43"/>
    <mergeCell ref="G43:J43"/>
    <mergeCell ref="G45:J45"/>
    <mergeCell ref="G46:J46"/>
    <mergeCell ref="G50:J50"/>
    <mergeCell ref="G51:J51"/>
    <mergeCell ref="G48:J48"/>
    <mergeCell ref="G52:J52"/>
    <mergeCell ref="F54:J61"/>
    <mergeCell ref="C61:D61"/>
    <mergeCell ref="A44:C44"/>
    <mergeCell ref="G47:J47"/>
    <mergeCell ref="B55:C55"/>
    <mergeCell ref="A52:C52"/>
    <mergeCell ref="A40:C40"/>
    <mergeCell ref="A41:C41"/>
    <mergeCell ref="G40:J40"/>
    <mergeCell ref="G41:J41"/>
    <mergeCell ref="A33:C33"/>
    <mergeCell ref="E33:J33"/>
    <mergeCell ref="A39:C39"/>
    <mergeCell ref="G42:J42"/>
    <mergeCell ref="G49:J49"/>
    <mergeCell ref="A51:C51"/>
    <mergeCell ref="A45:C45"/>
    <mergeCell ref="A42:C42"/>
    <mergeCell ref="A53:C53"/>
    <mergeCell ref="A46:C46"/>
    <mergeCell ref="A47:C47"/>
    <mergeCell ref="A48:C48"/>
    <mergeCell ref="A49:C49"/>
    <mergeCell ref="A50:C50"/>
    <mergeCell ref="C57:D57"/>
    <mergeCell ref="A30:C30"/>
    <mergeCell ref="A28:C28"/>
    <mergeCell ref="A15:J15"/>
    <mergeCell ref="A16:J16"/>
    <mergeCell ref="A17:J17"/>
    <mergeCell ref="A18:J18"/>
    <mergeCell ref="E22:J22"/>
    <mergeCell ref="A23:C23"/>
    <mergeCell ref="A19:J19"/>
    <mergeCell ref="A20:J20"/>
    <mergeCell ref="E23:J23"/>
    <mergeCell ref="A27:C27"/>
    <mergeCell ref="E26:J26"/>
    <mergeCell ref="A24:C24"/>
    <mergeCell ref="E30:J30"/>
    <mergeCell ref="A29:C29"/>
    <mergeCell ref="A2:J2"/>
    <mergeCell ref="D12:J12"/>
    <mergeCell ref="D10:J10"/>
    <mergeCell ref="D11:J11"/>
    <mergeCell ref="H5:J5"/>
    <mergeCell ref="H6:J6"/>
    <mergeCell ref="H7:J7"/>
    <mergeCell ref="H8:J8"/>
    <mergeCell ref="A8:C9"/>
    <mergeCell ref="D8:D9"/>
    <mergeCell ref="E24:J24"/>
    <mergeCell ref="E25:J25"/>
    <mergeCell ref="A25:C25"/>
    <mergeCell ref="A26:C26"/>
    <mergeCell ref="E27:J27"/>
    <mergeCell ref="A32:C32"/>
    <mergeCell ref="G38:J38"/>
    <mergeCell ref="G39:J39"/>
    <mergeCell ref="A34:C34"/>
    <mergeCell ref="A38:C38"/>
    <mergeCell ref="A35:C35"/>
    <mergeCell ref="E34:J34"/>
    <mergeCell ref="E32:J32"/>
    <mergeCell ref="P9:P15"/>
    <mergeCell ref="P3:P5"/>
    <mergeCell ref="P6:P8"/>
    <mergeCell ref="P16:P21"/>
    <mergeCell ref="E31:J31"/>
    <mergeCell ref="A13:J13"/>
    <mergeCell ref="A10:C10"/>
    <mergeCell ref="A11:C11"/>
    <mergeCell ref="A12:C12"/>
    <mergeCell ref="A14:J14"/>
    <mergeCell ref="P22:P27"/>
    <mergeCell ref="P28:P29"/>
    <mergeCell ref="P30:P31"/>
    <mergeCell ref="E28:J28"/>
    <mergeCell ref="E29:J29"/>
    <mergeCell ref="A31:C31"/>
  </mergeCells>
  <phoneticPr fontId="2"/>
  <conditionalFormatting sqref="G53">
    <cfRule type="cellIs" dxfId="3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5ADE-FBC8-45A1-B792-B6FC48237E05}">
  <sheetPr>
    <tabColor rgb="FFFF0000"/>
  </sheetPr>
  <dimension ref="A1:AQ63"/>
  <sheetViews>
    <sheetView showGridLines="0" zoomScale="70" zoomScaleNormal="70" zoomScaleSheetLayoutView="90" workbookViewId="0">
      <selection activeCell="E30" sqref="E30:J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40" t="s">
        <v>99</v>
      </c>
      <c r="B1" s="2"/>
      <c r="C1" s="2"/>
      <c r="N1" s="45" t="s">
        <v>87</v>
      </c>
    </row>
    <row r="2" spans="1:43" ht="14.4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N2" s="56" t="s">
        <v>86</v>
      </c>
      <c r="O2" s="58" t="s">
        <v>82</v>
      </c>
      <c r="P2" s="53" t="s">
        <v>82</v>
      </c>
      <c r="Q2" s="53" t="s">
        <v>83</v>
      </c>
      <c r="R2" s="52" t="s">
        <v>84</v>
      </c>
      <c r="S2" s="53" t="s">
        <v>85</v>
      </c>
    </row>
    <row r="3" spans="1:43" ht="14.4">
      <c r="A3" s="82"/>
      <c r="B3" s="82"/>
      <c r="C3" s="82"/>
      <c r="D3" s="21"/>
      <c r="E3" s="21"/>
      <c r="F3" s="21"/>
      <c r="G3" s="82"/>
      <c r="H3" s="2" t="s">
        <v>28</v>
      </c>
      <c r="I3" s="1"/>
      <c r="N3" s="57">
        <v>1</v>
      </c>
      <c r="O3" s="59" t="s">
        <v>48</v>
      </c>
      <c r="P3" s="86" t="s">
        <v>48</v>
      </c>
      <c r="Q3" s="55" t="s">
        <v>61</v>
      </c>
      <c r="R3" s="54">
        <v>1</v>
      </c>
      <c r="S3" s="53">
        <f t="shared" ref="S3:S8" si="0">ROUND($E$53*$R3,-3)</f>
        <v>0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7"/>
      <c r="Q4" s="55" t="s">
        <v>62</v>
      </c>
      <c r="R4" s="54">
        <v>1</v>
      </c>
      <c r="S4" s="53">
        <f t="shared" si="0"/>
        <v>0</v>
      </c>
    </row>
    <row r="5" spans="1:43" ht="15" customHeight="1">
      <c r="A5" s="5"/>
      <c r="B5" s="5"/>
      <c r="C5" s="5"/>
      <c r="G5" s="63" t="s">
        <v>11</v>
      </c>
      <c r="H5" s="134" t="s">
        <v>105</v>
      </c>
      <c r="I5" s="135"/>
      <c r="J5" s="136"/>
      <c r="N5" s="57">
        <v>3</v>
      </c>
      <c r="O5" s="59" t="s">
        <v>48</v>
      </c>
      <c r="P5" s="87"/>
      <c r="Q5" s="55" t="s">
        <v>60</v>
      </c>
      <c r="R5" s="54">
        <v>1</v>
      </c>
      <c r="S5" s="53">
        <f t="shared" si="0"/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64" t="s">
        <v>15</v>
      </c>
      <c r="H6" s="137"/>
      <c r="I6" s="138"/>
      <c r="J6" s="139"/>
      <c r="N6" s="57">
        <v>4</v>
      </c>
      <c r="O6" s="59" t="s">
        <v>49</v>
      </c>
      <c r="P6" s="88" t="s">
        <v>49</v>
      </c>
      <c r="Q6" s="55" t="s">
        <v>51</v>
      </c>
      <c r="R6" s="54">
        <v>1</v>
      </c>
      <c r="S6" s="53">
        <f t="shared" si="0"/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65" t="s">
        <v>12</v>
      </c>
      <c r="H7" s="140"/>
      <c r="I7" s="141"/>
      <c r="J7" s="142"/>
      <c r="N7" s="57">
        <v>5</v>
      </c>
      <c r="O7" s="59" t="s">
        <v>49</v>
      </c>
      <c r="P7" s="89"/>
      <c r="Q7" s="55" t="s">
        <v>52</v>
      </c>
      <c r="R7" s="54">
        <v>1</v>
      </c>
      <c r="S7" s="53">
        <f t="shared" si="0"/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2" customHeight="1" thickTop="1">
      <c r="A8" s="145" t="s">
        <v>86</v>
      </c>
      <c r="B8" s="146"/>
      <c r="C8" s="146"/>
      <c r="D8" s="148"/>
      <c r="G8" s="62"/>
      <c r="H8" s="143"/>
      <c r="I8" s="144"/>
      <c r="J8" s="144"/>
      <c r="N8" s="57">
        <v>6</v>
      </c>
      <c r="O8" s="59" t="s">
        <v>49</v>
      </c>
      <c r="P8" s="89"/>
      <c r="Q8" s="55" t="s">
        <v>53</v>
      </c>
      <c r="R8" s="54">
        <v>1</v>
      </c>
      <c r="S8" s="53">
        <f t="shared" si="0"/>
        <v>0</v>
      </c>
      <c r="T8" s="20"/>
      <c r="U8" s="20"/>
    </row>
    <row r="9" spans="1:43" ht="13.2" customHeight="1" thickBot="1">
      <c r="A9" s="147"/>
      <c r="B9" s="147"/>
      <c r="C9" s="147"/>
      <c r="D9" s="149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80</v>
      </c>
      <c r="S9" s="53" t="e">
        <f>IF(($D$30+$D$33)&lt;$D$53,ROUND($D$53-($D$30+$D$33),-3),"対象外")</f>
        <v>#VALUE!</v>
      </c>
    </row>
    <row r="10" spans="1:43" ht="16.5" customHeight="1" thickTop="1">
      <c r="A10" s="96" t="s">
        <v>13</v>
      </c>
      <c r="B10" s="97"/>
      <c r="C10" s="98"/>
      <c r="D10" s="128" t="str">
        <f>IFERROR(VLOOKUP($D$8,$N$2:$S$31,2,0),"")</f>
        <v/>
      </c>
      <c r="E10" s="129"/>
      <c r="F10" s="129"/>
      <c r="G10" s="129"/>
      <c r="H10" s="129"/>
      <c r="I10" s="129"/>
      <c r="J10" s="130"/>
      <c r="N10" s="57">
        <v>8</v>
      </c>
      <c r="O10" s="59" t="s">
        <v>50</v>
      </c>
      <c r="P10" s="84"/>
      <c r="Q10" s="55" t="s">
        <v>55</v>
      </c>
      <c r="R10" s="54" t="s">
        <v>81</v>
      </c>
      <c r="S10" s="53">
        <f>ROUND($E$40,-3)</f>
        <v>0</v>
      </c>
    </row>
    <row r="11" spans="1:43" ht="16.5" customHeight="1" thickBot="1">
      <c r="A11" s="99" t="s">
        <v>14</v>
      </c>
      <c r="B11" s="100"/>
      <c r="C11" s="101"/>
      <c r="D11" s="131" t="str">
        <f>IFERROR(VLOOKUP($D$8,$N$2:$S$31,4,0),"")</f>
        <v/>
      </c>
      <c r="E11" s="132"/>
      <c r="F11" s="132"/>
      <c r="G11" s="132"/>
      <c r="H11" s="132"/>
      <c r="I11" s="132"/>
      <c r="J11" s="133"/>
      <c r="N11" s="57">
        <v>9</v>
      </c>
      <c r="O11" s="59" t="s">
        <v>50</v>
      </c>
      <c r="P11" s="84"/>
      <c r="Q11" s="55" t="s">
        <v>56</v>
      </c>
      <c r="R11" s="54" t="s">
        <v>80</v>
      </c>
      <c r="S11" s="53" t="e">
        <f>IF(($D$30+$D$33)&lt;$D$53,ROUND($D$53-($D$30+$D$33),-3),"対象外")</f>
        <v>#VALUE!</v>
      </c>
    </row>
    <row r="12" spans="1:43" ht="16.5" customHeight="1" thickBot="1">
      <c r="A12" s="102" t="s">
        <v>45</v>
      </c>
      <c r="B12" s="103"/>
      <c r="C12" s="103"/>
      <c r="D12" s="125"/>
      <c r="E12" s="126"/>
      <c r="F12" s="126"/>
      <c r="G12" s="126"/>
      <c r="H12" s="126"/>
      <c r="I12" s="126"/>
      <c r="J12" s="127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>
        <f>ROUND($E$53*$R12,-3)</f>
        <v>0</v>
      </c>
    </row>
    <row r="13" spans="1:43">
      <c r="A13" s="93" t="s">
        <v>47</v>
      </c>
      <c r="B13" s="94"/>
      <c r="C13" s="94"/>
      <c r="D13" s="94"/>
      <c r="E13" s="94"/>
      <c r="F13" s="94"/>
      <c r="G13" s="94"/>
      <c r="H13" s="94"/>
      <c r="I13" s="94"/>
      <c r="J13" s="95"/>
      <c r="N13" s="57">
        <v>11</v>
      </c>
      <c r="O13" s="59" t="s">
        <v>104</v>
      </c>
      <c r="P13" s="84"/>
      <c r="Q13" s="55" t="s">
        <v>102</v>
      </c>
      <c r="R13" s="54" t="s">
        <v>103</v>
      </c>
      <c r="S13" s="53">
        <f>ROUND($E$40,-3)</f>
        <v>0</v>
      </c>
    </row>
    <row r="14" spans="1:43">
      <c r="A14" s="104" t="s">
        <v>92</v>
      </c>
      <c r="B14" s="105"/>
      <c r="C14" s="105"/>
      <c r="D14" s="105"/>
      <c r="E14" s="105"/>
      <c r="F14" s="105"/>
      <c r="G14" s="105"/>
      <c r="H14" s="105"/>
      <c r="I14" s="105"/>
      <c r="J14" s="106"/>
      <c r="N14" s="57">
        <v>12</v>
      </c>
      <c r="O14" s="59" t="s">
        <v>50</v>
      </c>
      <c r="P14" s="84"/>
      <c r="Q14" s="55" t="s">
        <v>58</v>
      </c>
      <c r="R14" s="54" t="s">
        <v>80</v>
      </c>
      <c r="S14" s="53" t="e">
        <f>IF(($D$30+$D$33)&lt;$D$53,ROUND($D$53-($D$30+$D$33),-3),"対象外")</f>
        <v>#VALUE!</v>
      </c>
    </row>
    <row r="15" spans="1:43">
      <c r="A15" s="104" t="s">
        <v>93</v>
      </c>
      <c r="B15" s="105"/>
      <c r="C15" s="105"/>
      <c r="D15" s="105"/>
      <c r="E15" s="105"/>
      <c r="F15" s="105"/>
      <c r="G15" s="105"/>
      <c r="H15" s="105"/>
      <c r="I15" s="105"/>
      <c r="J15" s="106"/>
      <c r="N15" s="57">
        <v>13</v>
      </c>
      <c r="O15" s="59" t="s">
        <v>50</v>
      </c>
      <c r="P15" s="85"/>
      <c r="Q15" s="55" t="s">
        <v>59</v>
      </c>
      <c r="R15" s="54">
        <v>0.75</v>
      </c>
      <c r="S15" s="53">
        <f t="shared" ref="S15:S31" si="1">ROUND($E$53*$R15,-3)</f>
        <v>0</v>
      </c>
    </row>
    <row r="16" spans="1:43">
      <c r="A16" s="104" t="s">
        <v>94</v>
      </c>
      <c r="B16" s="105"/>
      <c r="C16" s="105"/>
      <c r="D16" s="105"/>
      <c r="E16" s="105"/>
      <c r="F16" s="105"/>
      <c r="G16" s="105"/>
      <c r="H16" s="105"/>
      <c r="I16" s="105"/>
      <c r="J16" s="106"/>
      <c r="N16" s="57">
        <v>14</v>
      </c>
      <c r="O16" s="59" t="s">
        <v>90</v>
      </c>
      <c r="P16" s="86" t="s">
        <v>100</v>
      </c>
      <c r="Q16" s="55" t="s">
        <v>63</v>
      </c>
      <c r="R16" s="54">
        <v>1</v>
      </c>
      <c r="S16" s="53">
        <f t="shared" si="1"/>
        <v>0</v>
      </c>
    </row>
    <row r="17" spans="1:43">
      <c r="A17" s="157" t="s">
        <v>95</v>
      </c>
      <c r="B17" s="158"/>
      <c r="C17" s="158"/>
      <c r="D17" s="158"/>
      <c r="E17" s="158"/>
      <c r="F17" s="158"/>
      <c r="G17" s="158"/>
      <c r="H17" s="158"/>
      <c r="I17" s="158"/>
      <c r="J17" s="159"/>
      <c r="N17" s="57">
        <v>15</v>
      </c>
      <c r="O17" s="59" t="s">
        <v>90</v>
      </c>
      <c r="P17" s="87"/>
      <c r="Q17" s="55" t="s">
        <v>64</v>
      </c>
      <c r="R17" s="54">
        <v>1</v>
      </c>
      <c r="S17" s="53">
        <f t="shared" si="1"/>
        <v>0</v>
      </c>
    </row>
    <row r="18" spans="1:43" ht="22.2" customHeight="1">
      <c r="A18" s="157" t="s">
        <v>96</v>
      </c>
      <c r="B18" s="158"/>
      <c r="C18" s="158"/>
      <c r="D18" s="158"/>
      <c r="E18" s="158"/>
      <c r="F18" s="158"/>
      <c r="G18" s="158"/>
      <c r="H18" s="158"/>
      <c r="I18" s="158"/>
      <c r="J18" s="159"/>
      <c r="N18" s="57">
        <v>16</v>
      </c>
      <c r="O18" s="59" t="s">
        <v>90</v>
      </c>
      <c r="P18" s="87"/>
      <c r="Q18" s="55" t="s">
        <v>65</v>
      </c>
      <c r="R18" s="54">
        <v>1</v>
      </c>
      <c r="S18" s="53">
        <f t="shared" si="1"/>
        <v>0</v>
      </c>
    </row>
    <row r="19" spans="1:43">
      <c r="A19" s="157" t="s">
        <v>97</v>
      </c>
      <c r="B19" s="158"/>
      <c r="C19" s="158"/>
      <c r="D19" s="158"/>
      <c r="E19" s="158"/>
      <c r="F19" s="158"/>
      <c r="G19" s="158"/>
      <c r="H19" s="158"/>
      <c r="I19" s="158"/>
      <c r="J19" s="159"/>
      <c r="N19" s="57">
        <v>17</v>
      </c>
      <c r="O19" s="59" t="s">
        <v>90</v>
      </c>
      <c r="P19" s="87"/>
      <c r="Q19" s="55" t="s">
        <v>66</v>
      </c>
      <c r="R19" s="54">
        <v>1</v>
      </c>
      <c r="S19" s="53">
        <f t="shared" si="1"/>
        <v>0</v>
      </c>
    </row>
    <row r="20" spans="1:43" ht="39" customHeight="1" thickBot="1">
      <c r="A20" s="161" t="s">
        <v>98</v>
      </c>
      <c r="B20" s="162"/>
      <c r="C20" s="162"/>
      <c r="D20" s="162"/>
      <c r="E20" s="162"/>
      <c r="F20" s="162"/>
      <c r="G20" s="162"/>
      <c r="H20" s="162"/>
      <c r="I20" s="162"/>
      <c r="J20" s="163"/>
      <c r="N20" s="57">
        <v>18</v>
      </c>
      <c r="O20" s="59" t="s">
        <v>90</v>
      </c>
      <c r="P20" s="87"/>
      <c r="Q20" s="55" t="s">
        <v>67</v>
      </c>
      <c r="R20" s="54">
        <v>1</v>
      </c>
      <c r="S20" s="53">
        <f t="shared" si="1"/>
        <v>0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90</v>
      </c>
      <c r="P21" s="87"/>
      <c r="Q21" s="55" t="s">
        <v>68</v>
      </c>
      <c r="R21" s="54">
        <v>1</v>
      </c>
      <c r="S21" s="53">
        <f t="shared" si="1"/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7" customHeight="1" thickBot="1">
      <c r="A22" s="36" t="s">
        <v>4</v>
      </c>
      <c r="D22" s="37"/>
      <c r="E22" s="160" t="s">
        <v>3</v>
      </c>
      <c r="F22" s="160"/>
      <c r="G22" s="160"/>
      <c r="H22" s="160"/>
      <c r="I22" s="160"/>
      <c r="J22" s="160"/>
      <c r="M22" s="3"/>
      <c r="N22" s="57">
        <v>20</v>
      </c>
      <c r="O22" s="59" t="s">
        <v>89</v>
      </c>
      <c r="P22" s="86" t="s">
        <v>101</v>
      </c>
      <c r="Q22" s="55" t="s">
        <v>69</v>
      </c>
      <c r="R22" s="54">
        <v>1</v>
      </c>
      <c r="S22" s="53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7" customHeight="1" thickBot="1">
      <c r="A23" s="115" t="s">
        <v>0</v>
      </c>
      <c r="B23" s="116"/>
      <c r="C23" s="116"/>
      <c r="D23" s="66" t="s">
        <v>1</v>
      </c>
      <c r="E23" s="164" t="s">
        <v>10</v>
      </c>
      <c r="F23" s="165"/>
      <c r="G23" s="165"/>
      <c r="H23" s="165"/>
      <c r="I23" s="165"/>
      <c r="J23" s="166"/>
      <c r="M23" s="36"/>
      <c r="N23" s="57">
        <v>21</v>
      </c>
      <c r="O23" s="59" t="s">
        <v>89</v>
      </c>
      <c r="P23" s="87"/>
      <c r="Q23" s="55" t="s">
        <v>70</v>
      </c>
      <c r="R23" s="54">
        <v>1</v>
      </c>
      <c r="S23" s="53">
        <f t="shared" si="1"/>
        <v>0</v>
      </c>
    </row>
    <row r="24" spans="1:43" s="8" customFormat="1" ht="17.7" customHeight="1" thickBot="1">
      <c r="A24" s="167" t="s">
        <v>43</v>
      </c>
      <c r="B24" s="168"/>
      <c r="C24" s="169"/>
      <c r="D24" s="69">
        <f>ROUND(E59,-3)</f>
        <v>0</v>
      </c>
      <c r="E24" s="150"/>
      <c r="F24" s="151"/>
      <c r="G24" s="151"/>
      <c r="H24" s="151"/>
      <c r="I24" s="151"/>
      <c r="J24" s="152"/>
      <c r="N24" s="57">
        <v>22</v>
      </c>
      <c r="O24" s="59" t="s">
        <v>89</v>
      </c>
      <c r="P24" s="87"/>
      <c r="Q24" s="55" t="s">
        <v>71</v>
      </c>
      <c r="R24" s="54">
        <v>1</v>
      </c>
      <c r="S24" s="53">
        <f t="shared" si="1"/>
        <v>0</v>
      </c>
    </row>
    <row r="25" spans="1:43" s="8" customFormat="1" ht="17.7" customHeight="1">
      <c r="A25" s="107" t="s">
        <v>16</v>
      </c>
      <c r="B25" s="108"/>
      <c r="C25" s="108"/>
      <c r="D25" s="71"/>
      <c r="E25" s="90"/>
      <c r="F25" s="91"/>
      <c r="G25" s="91"/>
      <c r="H25" s="91"/>
      <c r="I25" s="91"/>
      <c r="J25" s="92"/>
      <c r="N25" s="57">
        <v>23</v>
      </c>
      <c r="O25" s="59" t="s">
        <v>89</v>
      </c>
      <c r="P25" s="87"/>
      <c r="Q25" s="55" t="s">
        <v>72</v>
      </c>
      <c r="R25" s="54">
        <v>1</v>
      </c>
      <c r="S25" s="53">
        <f t="shared" si="1"/>
        <v>0</v>
      </c>
    </row>
    <row r="26" spans="1:43" s="8" customFormat="1" ht="17.7" customHeight="1">
      <c r="A26" s="107" t="s">
        <v>17</v>
      </c>
      <c r="B26" s="108"/>
      <c r="C26" s="108"/>
      <c r="D26" s="72"/>
      <c r="E26" s="90"/>
      <c r="F26" s="91"/>
      <c r="G26" s="91"/>
      <c r="H26" s="91"/>
      <c r="I26" s="91"/>
      <c r="J26" s="92"/>
      <c r="N26" s="57">
        <v>24</v>
      </c>
      <c r="O26" s="59" t="s">
        <v>89</v>
      </c>
      <c r="P26" s="87"/>
      <c r="Q26" s="55" t="s">
        <v>73</v>
      </c>
      <c r="R26" s="54">
        <v>1</v>
      </c>
      <c r="S26" s="53">
        <f t="shared" si="1"/>
        <v>0</v>
      </c>
    </row>
    <row r="27" spans="1:43" s="8" customFormat="1" ht="17.7" customHeight="1">
      <c r="A27" s="107" t="s">
        <v>18</v>
      </c>
      <c r="B27" s="108"/>
      <c r="C27" s="108"/>
      <c r="D27" s="72"/>
      <c r="E27" s="90"/>
      <c r="F27" s="91"/>
      <c r="G27" s="91"/>
      <c r="H27" s="91"/>
      <c r="I27" s="91"/>
      <c r="J27" s="92"/>
      <c r="N27" s="57">
        <v>25</v>
      </c>
      <c r="O27" s="59" t="s">
        <v>89</v>
      </c>
      <c r="P27" s="87"/>
      <c r="Q27" s="55" t="s">
        <v>91</v>
      </c>
      <c r="R27" s="54">
        <v>1</v>
      </c>
      <c r="S27" s="53">
        <f t="shared" si="1"/>
        <v>0</v>
      </c>
    </row>
    <row r="28" spans="1:43" s="8" customFormat="1" ht="17.7" customHeight="1">
      <c r="A28" s="155" t="s">
        <v>19</v>
      </c>
      <c r="B28" s="156"/>
      <c r="C28" s="156"/>
      <c r="D28" s="72"/>
      <c r="E28" s="90"/>
      <c r="F28" s="91"/>
      <c r="G28" s="91"/>
      <c r="H28" s="91"/>
      <c r="I28" s="91"/>
      <c r="J28" s="92"/>
      <c r="N28" s="57">
        <v>26</v>
      </c>
      <c r="O28" s="59" t="s">
        <v>79</v>
      </c>
      <c r="P28" s="86" t="s">
        <v>79</v>
      </c>
      <c r="Q28" s="55" t="s">
        <v>74</v>
      </c>
      <c r="R28" s="54">
        <v>1</v>
      </c>
      <c r="S28" s="53">
        <f t="shared" si="1"/>
        <v>0</v>
      </c>
    </row>
    <row r="29" spans="1:43" s="8" customFormat="1" ht="17.7" customHeight="1">
      <c r="A29" s="107" t="s">
        <v>20</v>
      </c>
      <c r="B29" s="108"/>
      <c r="C29" s="108"/>
      <c r="D29" s="72"/>
      <c r="E29" s="90"/>
      <c r="F29" s="91"/>
      <c r="G29" s="91"/>
      <c r="H29" s="91"/>
      <c r="I29" s="91"/>
      <c r="J29" s="92"/>
      <c r="N29" s="57">
        <v>27</v>
      </c>
      <c r="O29" s="59" t="s">
        <v>79</v>
      </c>
      <c r="P29" s="87"/>
      <c r="Q29" s="55" t="s">
        <v>75</v>
      </c>
      <c r="R29" s="54">
        <v>1</v>
      </c>
      <c r="S29" s="53">
        <f t="shared" si="1"/>
        <v>0</v>
      </c>
    </row>
    <row r="30" spans="1:43" s="8" customFormat="1" ht="17.7" customHeight="1">
      <c r="A30" s="155" t="s">
        <v>21</v>
      </c>
      <c r="B30" s="156"/>
      <c r="C30" s="156"/>
      <c r="D30" s="72"/>
      <c r="E30" s="90"/>
      <c r="F30" s="91"/>
      <c r="G30" s="91"/>
      <c r="H30" s="91"/>
      <c r="I30" s="91"/>
      <c r="J30" s="92"/>
      <c r="N30" s="57">
        <v>28</v>
      </c>
      <c r="O30" s="59" t="s">
        <v>78</v>
      </c>
      <c r="P30" s="88" t="s">
        <v>78</v>
      </c>
      <c r="Q30" s="55" t="s">
        <v>76</v>
      </c>
      <c r="R30" s="54">
        <v>1</v>
      </c>
      <c r="S30" s="53">
        <f t="shared" si="1"/>
        <v>0</v>
      </c>
    </row>
    <row r="31" spans="1:43" s="8" customFormat="1" ht="17.7" customHeight="1">
      <c r="A31" s="107" t="s">
        <v>22</v>
      </c>
      <c r="B31" s="108"/>
      <c r="C31" s="108"/>
      <c r="D31" s="72"/>
      <c r="E31" s="90"/>
      <c r="F31" s="91"/>
      <c r="G31" s="91"/>
      <c r="H31" s="91"/>
      <c r="I31" s="91"/>
      <c r="J31" s="92"/>
      <c r="N31" s="57">
        <v>29</v>
      </c>
      <c r="O31" s="59" t="s">
        <v>78</v>
      </c>
      <c r="P31" s="89"/>
      <c r="Q31" s="55" t="s">
        <v>77</v>
      </c>
      <c r="R31" s="54">
        <v>1</v>
      </c>
      <c r="S31" s="53">
        <f t="shared" si="1"/>
        <v>0</v>
      </c>
    </row>
    <row r="32" spans="1:43" s="8" customFormat="1" ht="17.7" customHeight="1">
      <c r="A32" s="107" t="s">
        <v>23</v>
      </c>
      <c r="B32" s="108"/>
      <c r="C32" s="108"/>
      <c r="D32" s="72"/>
      <c r="E32" s="90"/>
      <c r="F32" s="91"/>
      <c r="G32" s="91"/>
      <c r="H32" s="91"/>
      <c r="I32" s="91"/>
      <c r="J32" s="92"/>
      <c r="N32" s="46"/>
      <c r="O32" s="49"/>
      <c r="P32" s="11"/>
      <c r="Q32" s="11"/>
      <c r="R32" s="46"/>
      <c r="S32" s="11"/>
    </row>
    <row r="33" spans="1:43" s="8" customFormat="1" ht="17.7" customHeight="1">
      <c r="A33" s="155" t="s">
        <v>24</v>
      </c>
      <c r="B33" s="156"/>
      <c r="C33" s="156"/>
      <c r="D33" s="72"/>
      <c r="E33" s="90"/>
      <c r="F33" s="91"/>
      <c r="G33" s="91"/>
      <c r="H33" s="91"/>
      <c r="I33" s="91"/>
      <c r="J33" s="92"/>
      <c r="N33" s="45"/>
      <c r="O33" s="50"/>
      <c r="R33" s="45"/>
    </row>
    <row r="34" spans="1:43" s="8" customFormat="1" ht="17.7" customHeight="1" thickBot="1">
      <c r="A34" s="113" t="s">
        <v>25</v>
      </c>
      <c r="B34" s="114"/>
      <c r="C34" s="114"/>
      <c r="D34" s="73"/>
      <c r="E34" s="121"/>
      <c r="F34" s="122"/>
      <c r="G34" s="122"/>
      <c r="H34" s="122"/>
      <c r="I34" s="122"/>
      <c r="J34" s="123"/>
      <c r="N34" s="45"/>
      <c r="O34" s="50"/>
      <c r="R34" s="45"/>
    </row>
    <row r="35" spans="1:43" s="8" customFormat="1" ht="17.7" customHeight="1" thickTop="1">
      <c r="A35" s="118" t="s">
        <v>2</v>
      </c>
      <c r="B35" s="119"/>
      <c r="C35" s="120"/>
      <c r="D35" s="70">
        <f>SUM(D24:D34)</f>
        <v>0</v>
      </c>
      <c r="E35" s="67"/>
      <c r="F35" s="68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6999999999999993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7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7" customHeight="1" thickBot="1">
      <c r="A38" s="115" t="s">
        <v>0</v>
      </c>
      <c r="B38" s="116"/>
      <c r="C38" s="117"/>
      <c r="D38" s="34" t="s">
        <v>1</v>
      </c>
      <c r="E38" s="74" t="s">
        <v>26</v>
      </c>
      <c r="F38" s="75" t="s">
        <v>27</v>
      </c>
      <c r="G38" s="109" t="s">
        <v>10</v>
      </c>
      <c r="H38" s="109"/>
      <c r="I38" s="109"/>
      <c r="J38" s="110"/>
      <c r="N38" s="45"/>
      <c r="O38" s="50"/>
      <c r="R38" s="45"/>
    </row>
    <row r="39" spans="1:43" s="8" customFormat="1" ht="17.7" customHeight="1">
      <c r="A39" s="107" t="s">
        <v>6</v>
      </c>
      <c r="B39" s="108"/>
      <c r="C39" s="171"/>
      <c r="D39" s="61" t="str">
        <f>IF(E39+F39=0,"",E39+F39)</f>
        <v/>
      </c>
      <c r="E39" s="78"/>
      <c r="F39" s="71"/>
      <c r="G39" s="111"/>
      <c r="H39" s="111"/>
      <c r="I39" s="111"/>
      <c r="J39" s="112"/>
      <c r="N39" s="45"/>
      <c r="O39" s="50"/>
      <c r="R39" s="45"/>
    </row>
    <row r="40" spans="1:43" s="8" customFormat="1" ht="17.7" customHeight="1">
      <c r="A40" s="107" t="s">
        <v>7</v>
      </c>
      <c r="B40" s="108"/>
      <c r="C40" s="171"/>
      <c r="D40" s="61" t="str">
        <f t="shared" ref="D40:D53" si="2">IF(E40+F40=0,"",E40+F40)</f>
        <v/>
      </c>
      <c r="E40" s="79"/>
      <c r="F40" s="72"/>
      <c r="G40" s="172"/>
      <c r="H40" s="172"/>
      <c r="I40" s="172"/>
      <c r="J40" s="173"/>
      <c r="N40" s="45"/>
      <c r="O40" s="50"/>
      <c r="R40" s="45"/>
    </row>
    <row r="41" spans="1:43" s="8" customFormat="1" ht="17.7" customHeight="1">
      <c r="A41" s="107" t="s">
        <v>9</v>
      </c>
      <c r="B41" s="108"/>
      <c r="C41" s="171"/>
      <c r="D41" s="61" t="str">
        <f t="shared" si="2"/>
        <v/>
      </c>
      <c r="E41" s="79"/>
      <c r="F41" s="72"/>
      <c r="G41" s="172"/>
      <c r="H41" s="172"/>
      <c r="I41" s="172"/>
      <c r="J41" s="173"/>
      <c r="N41" s="45"/>
      <c r="O41" s="50"/>
      <c r="R41" s="45"/>
    </row>
    <row r="42" spans="1:43" s="8" customFormat="1" ht="17.7" customHeight="1">
      <c r="A42" s="107" t="s">
        <v>29</v>
      </c>
      <c r="B42" s="108"/>
      <c r="C42" s="171"/>
      <c r="D42" s="61" t="str">
        <f t="shared" si="2"/>
        <v/>
      </c>
      <c r="E42" s="79"/>
      <c r="F42" s="72"/>
      <c r="G42" s="172"/>
      <c r="H42" s="172"/>
      <c r="I42" s="172"/>
      <c r="J42" s="173"/>
      <c r="N42" s="45"/>
      <c r="O42" s="50"/>
      <c r="R42" s="45"/>
    </row>
    <row r="43" spans="1:43" s="8" customFormat="1" ht="17.7" customHeight="1">
      <c r="A43" s="107" t="s">
        <v>30</v>
      </c>
      <c r="B43" s="108"/>
      <c r="C43" s="171"/>
      <c r="D43" s="61" t="str">
        <f t="shared" si="2"/>
        <v/>
      </c>
      <c r="E43" s="80"/>
      <c r="F43" s="72"/>
      <c r="G43" s="172"/>
      <c r="H43" s="172"/>
      <c r="I43" s="172"/>
      <c r="J43" s="173"/>
      <c r="N43" s="45"/>
      <c r="O43" s="50"/>
      <c r="R43" s="45"/>
    </row>
    <row r="44" spans="1:43" s="8" customFormat="1" ht="17.7" customHeight="1">
      <c r="A44" s="107" t="s">
        <v>31</v>
      </c>
      <c r="B44" s="108"/>
      <c r="C44" s="171"/>
      <c r="D44" s="61" t="str">
        <f t="shared" si="2"/>
        <v/>
      </c>
      <c r="E44" s="80"/>
      <c r="F44" s="72"/>
      <c r="G44" s="172"/>
      <c r="H44" s="172"/>
      <c r="I44" s="172"/>
      <c r="J44" s="173"/>
      <c r="N44" s="45"/>
      <c r="O44" s="50"/>
      <c r="R44" s="45"/>
    </row>
    <row r="45" spans="1:43" s="8" customFormat="1" ht="17.7" customHeight="1">
      <c r="A45" s="107" t="s">
        <v>32</v>
      </c>
      <c r="B45" s="108"/>
      <c r="C45" s="171"/>
      <c r="D45" s="61" t="str">
        <f t="shared" si="2"/>
        <v/>
      </c>
      <c r="E45" s="79"/>
      <c r="F45" s="72"/>
      <c r="G45" s="172"/>
      <c r="H45" s="172"/>
      <c r="I45" s="172"/>
      <c r="J45" s="173"/>
      <c r="N45" s="45"/>
      <c r="O45" s="50"/>
      <c r="R45" s="45"/>
    </row>
    <row r="46" spans="1:43" s="8" customFormat="1" ht="17.7" customHeight="1">
      <c r="A46" s="107" t="s">
        <v>38</v>
      </c>
      <c r="B46" s="108"/>
      <c r="C46" s="171"/>
      <c r="D46" s="61" t="str">
        <f t="shared" si="2"/>
        <v/>
      </c>
      <c r="E46" s="80"/>
      <c r="F46" s="72"/>
      <c r="G46" s="172"/>
      <c r="H46" s="172"/>
      <c r="I46" s="172"/>
      <c r="J46" s="173"/>
      <c r="N46" s="45"/>
      <c r="O46" s="50"/>
      <c r="R46" s="45"/>
    </row>
    <row r="47" spans="1:43" s="8" customFormat="1" ht="17.7" customHeight="1">
      <c r="A47" s="107" t="s">
        <v>33</v>
      </c>
      <c r="B47" s="108"/>
      <c r="C47" s="171"/>
      <c r="D47" s="61" t="str">
        <f t="shared" si="2"/>
        <v/>
      </c>
      <c r="E47" s="79"/>
      <c r="F47" s="72"/>
      <c r="G47" s="172"/>
      <c r="H47" s="172"/>
      <c r="I47" s="172"/>
      <c r="J47" s="173"/>
      <c r="N47" s="45"/>
      <c r="O47" s="50"/>
      <c r="R47" s="45"/>
    </row>
    <row r="48" spans="1:43" s="8" customFormat="1" ht="17.7" customHeight="1">
      <c r="A48" s="107" t="s">
        <v>34</v>
      </c>
      <c r="B48" s="108"/>
      <c r="C48" s="171"/>
      <c r="D48" s="61" t="str">
        <f t="shared" si="2"/>
        <v/>
      </c>
      <c r="E48" s="80"/>
      <c r="F48" s="72"/>
      <c r="G48" s="172"/>
      <c r="H48" s="172"/>
      <c r="I48" s="172"/>
      <c r="J48" s="173"/>
      <c r="N48" s="45"/>
      <c r="O48" s="50"/>
      <c r="R48" s="45"/>
    </row>
    <row r="49" spans="1:43" s="8" customFormat="1" ht="17.7" customHeight="1">
      <c r="A49" s="107" t="s">
        <v>8</v>
      </c>
      <c r="B49" s="108"/>
      <c r="C49" s="171"/>
      <c r="D49" s="61" t="str">
        <f t="shared" si="2"/>
        <v/>
      </c>
      <c r="E49" s="79"/>
      <c r="F49" s="72"/>
      <c r="G49" s="172"/>
      <c r="H49" s="172"/>
      <c r="I49" s="172"/>
      <c r="J49" s="173"/>
      <c r="N49" s="45"/>
      <c r="O49" s="48"/>
      <c r="P49" s="3"/>
      <c r="Q49" s="3"/>
      <c r="R49" s="45"/>
      <c r="S49" s="3"/>
    </row>
    <row r="50" spans="1:43" s="8" customFormat="1" ht="17.7" customHeight="1">
      <c r="A50" s="107" t="s">
        <v>35</v>
      </c>
      <c r="B50" s="108"/>
      <c r="C50" s="171"/>
      <c r="D50" s="61" t="str">
        <f t="shared" si="2"/>
        <v/>
      </c>
      <c r="E50" s="79"/>
      <c r="F50" s="72"/>
      <c r="G50" s="172"/>
      <c r="H50" s="172"/>
      <c r="I50" s="172"/>
      <c r="J50" s="173"/>
      <c r="N50" s="45"/>
      <c r="O50" s="48"/>
      <c r="P50" s="3"/>
      <c r="Q50" s="3"/>
      <c r="R50" s="45"/>
      <c r="S50" s="3"/>
    </row>
    <row r="51" spans="1:43" s="8" customFormat="1" ht="17.7" customHeight="1">
      <c r="A51" s="107" t="s">
        <v>36</v>
      </c>
      <c r="B51" s="108"/>
      <c r="C51" s="171"/>
      <c r="D51" s="61" t="str">
        <f t="shared" si="2"/>
        <v/>
      </c>
      <c r="E51" s="79"/>
      <c r="F51" s="72"/>
      <c r="G51" s="172"/>
      <c r="H51" s="172"/>
      <c r="I51" s="172"/>
      <c r="J51" s="173"/>
      <c r="N51" s="45"/>
      <c r="O51" s="48"/>
      <c r="P51" s="3"/>
      <c r="Q51" s="3"/>
      <c r="R51" s="45"/>
      <c r="S51" s="3"/>
    </row>
    <row r="52" spans="1:43" s="8" customFormat="1" ht="17.7" customHeight="1" thickBot="1">
      <c r="A52" s="113" t="s">
        <v>37</v>
      </c>
      <c r="B52" s="114"/>
      <c r="C52" s="181"/>
      <c r="D52" s="61" t="str">
        <f t="shared" si="2"/>
        <v/>
      </c>
      <c r="E52" s="81"/>
      <c r="F52" s="73"/>
      <c r="G52" s="176"/>
      <c r="H52" s="177"/>
      <c r="I52" s="177"/>
      <c r="J52" s="178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7" customHeight="1" thickTop="1">
      <c r="A53" s="170" t="s">
        <v>2</v>
      </c>
      <c r="B53" s="170"/>
      <c r="C53" s="170"/>
      <c r="D53" s="35" t="str">
        <f t="shared" si="2"/>
        <v/>
      </c>
      <c r="E53" s="38">
        <f>SUM(E39:E52)</f>
        <v>0</v>
      </c>
      <c r="F53" s="39">
        <f>SUM(F39:F52)</f>
        <v>0</v>
      </c>
      <c r="G53" s="76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7"/>
      <c r="I53" s="2"/>
      <c r="J53" s="2"/>
      <c r="K53" s="12"/>
      <c r="M53" s="8"/>
    </row>
    <row r="54" spans="1:43" ht="13.8" thickBot="1">
      <c r="B54" s="13"/>
      <c r="C54" s="13"/>
      <c r="D54" s="24"/>
      <c r="F54" s="179" t="s">
        <v>88</v>
      </c>
      <c r="G54" s="180"/>
      <c r="H54" s="180"/>
      <c r="I54" s="180"/>
      <c r="J54" s="180"/>
      <c r="K54" s="41"/>
    </row>
    <row r="55" spans="1:43" ht="19.2" customHeight="1" thickBot="1">
      <c r="A55" s="4"/>
      <c r="B55" s="164" t="s">
        <v>39</v>
      </c>
      <c r="C55" s="166"/>
      <c r="D55" s="31" t="str">
        <f>IFERROR(D35-D53,"")</f>
        <v/>
      </c>
      <c r="E55" s="27"/>
      <c r="F55" s="180"/>
      <c r="G55" s="180"/>
      <c r="H55" s="180"/>
      <c r="I55" s="180"/>
      <c r="J55" s="180"/>
      <c r="K55" s="41"/>
    </row>
    <row r="56" spans="1:43" ht="21" customHeight="1" thickBot="1">
      <c r="A56" s="4"/>
      <c r="B56" s="4"/>
      <c r="D56" s="26"/>
      <c r="E56" s="28"/>
      <c r="F56" s="180"/>
      <c r="G56" s="180"/>
      <c r="H56" s="180"/>
      <c r="I56" s="180"/>
      <c r="J56" s="180"/>
      <c r="K56" s="41"/>
    </row>
    <row r="57" spans="1:43" ht="30" customHeight="1" thickBot="1">
      <c r="A57" s="4"/>
      <c r="B57" s="14"/>
      <c r="C57" s="153" t="s">
        <v>41</v>
      </c>
      <c r="D57" s="154"/>
      <c r="E57" s="32" t="str">
        <f>IFERROR(VLOOKUP($D$8,$N$2:$S$31,6,0),"")</f>
        <v/>
      </c>
      <c r="F57" s="180"/>
      <c r="G57" s="180"/>
      <c r="H57" s="180"/>
      <c r="I57" s="180"/>
      <c r="J57" s="180"/>
      <c r="K57" s="41"/>
    </row>
    <row r="58" spans="1:43" ht="12.45" customHeight="1" thickBot="1">
      <c r="A58" s="4"/>
      <c r="B58" s="14"/>
      <c r="C58" s="15"/>
      <c r="D58" s="16"/>
      <c r="E58" s="19"/>
      <c r="F58" s="180"/>
      <c r="G58" s="180"/>
      <c r="H58" s="180"/>
      <c r="I58" s="180"/>
      <c r="J58" s="180"/>
      <c r="K58" s="41"/>
      <c r="N58" s="47"/>
      <c r="O58" s="51"/>
      <c r="P58" s="17"/>
      <c r="Q58" s="17"/>
      <c r="R58" s="47"/>
      <c r="S58" s="17"/>
    </row>
    <row r="59" spans="1:43" ht="30" customHeight="1" thickBot="1">
      <c r="A59" s="4"/>
      <c r="B59" s="14"/>
      <c r="C59" s="174" t="s">
        <v>42</v>
      </c>
      <c r="D59" s="175"/>
      <c r="E59" s="29"/>
      <c r="F59" s="180"/>
      <c r="G59" s="180"/>
      <c r="H59" s="180"/>
      <c r="I59" s="180"/>
      <c r="J59" s="180"/>
      <c r="K59" s="41"/>
    </row>
    <row r="60" spans="1:43" ht="12.45" customHeight="1" thickBot="1">
      <c r="A60" s="4"/>
      <c r="B60" s="14"/>
      <c r="C60" s="33"/>
      <c r="D60" s="33"/>
      <c r="E60" s="42"/>
      <c r="F60" s="180"/>
      <c r="G60" s="180"/>
      <c r="H60" s="180"/>
      <c r="I60" s="180"/>
      <c r="J60" s="180"/>
      <c r="K60" s="41"/>
    </row>
    <row r="61" spans="1:43" ht="30" customHeight="1" thickBot="1">
      <c r="A61" s="4"/>
      <c r="B61" s="14" t="s">
        <v>46</v>
      </c>
      <c r="C61" s="174" t="s">
        <v>40</v>
      </c>
      <c r="D61" s="175"/>
      <c r="E61" s="30"/>
      <c r="F61" s="180"/>
      <c r="G61" s="180"/>
      <c r="H61" s="180"/>
      <c r="I61" s="180"/>
      <c r="J61" s="180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algorithmName="SHA-512" hashValue="r6mNylTKMc5rkrAfAMwscZUAxyuFegxLMjLkwxAI8sAI915wwELBPLznwZAlbK0dd2aH6hfDmyTvmePCreAJXg==" saltValue="W2l042MZ9zPO+6nLiWY6iA==" spinCount="100000" sheet="1" formatCells="0" formatColumns="0" formatRows="0"/>
  <mergeCells count="90"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  <mergeCell ref="D12:J12"/>
    <mergeCell ref="A13:J13"/>
    <mergeCell ref="A14:J14"/>
    <mergeCell ref="A15:J15"/>
    <mergeCell ref="A16:J16"/>
    <mergeCell ref="P16:P21"/>
    <mergeCell ref="A17:J17"/>
    <mergeCell ref="A18:J18"/>
    <mergeCell ref="A19:J19"/>
    <mergeCell ref="A20:J20"/>
    <mergeCell ref="E22:J22"/>
    <mergeCell ref="P22:P27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P28:P29"/>
    <mergeCell ref="A29:C29"/>
    <mergeCell ref="E29:J29"/>
    <mergeCell ref="A38:C38"/>
    <mergeCell ref="G38:J38"/>
    <mergeCell ref="A30:C30"/>
    <mergeCell ref="E30:J30"/>
    <mergeCell ref="P30:P31"/>
    <mergeCell ref="A31:C31"/>
    <mergeCell ref="E31:J31"/>
    <mergeCell ref="A32:C32"/>
    <mergeCell ref="E32:J32"/>
    <mergeCell ref="A33:C33"/>
    <mergeCell ref="E33:J33"/>
    <mergeCell ref="A34:C34"/>
    <mergeCell ref="E34:J34"/>
    <mergeCell ref="A35:C35"/>
    <mergeCell ref="A39:C39"/>
    <mergeCell ref="G39:J39"/>
    <mergeCell ref="A40:C40"/>
    <mergeCell ref="G40:J40"/>
    <mergeCell ref="A41:C41"/>
    <mergeCell ref="G41:J41"/>
    <mergeCell ref="A42:C42"/>
    <mergeCell ref="G42:J42"/>
    <mergeCell ref="A43:C43"/>
    <mergeCell ref="G43:J43"/>
    <mergeCell ref="A44:C44"/>
    <mergeCell ref="G44:J44"/>
    <mergeCell ref="A45:C45"/>
    <mergeCell ref="G45:J45"/>
    <mergeCell ref="A46:C46"/>
    <mergeCell ref="G46:J46"/>
    <mergeCell ref="A47:C47"/>
    <mergeCell ref="G47:J47"/>
    <mergeCell ref="A48:C48"/>
    <mergeCell ref="G48:J48"/>
    <mergeCell ref="A49:C49"/>
    <mergeCell ref="G49:J49"/>
    <mergeCell ref="A50:C50"/>
    <mergeCell ref="G50:J50"/>
    <mergeCell ref="F54:J61"/>
    <mergeCell ref="B55:C55"/>
    <mergeCell ref="C57:D57"/>
    <mergeCell ref="C59:D59"/>
    <mergeCell ref="C61:D61"/>
    <mergeCell ref="A51:C51"/>
    <mergeCell ref="G51:J51"/>
    <mergeCell ref="A52:C52"/>
    <mergeCell ref="G52:J52"/>
    <mergeCell ref="A53:C53"/>
  </mergeCells>
  <phoneticPr fontId="9"/>
  <conditionalFormatting sqref="G53">
    <cfRule type="cellIs" dxfId="2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33D5-DA11-432C-B899-92EAAB42C051}">
  <sheetPr>
    <tabColor rgb="FFFF0000"/>
  </sheetPr>
  <dimension ref="A1:AQ63"/>
  <sheetViews>
    <sheetView showGridLines="0" zoomScale="70" zoomScaleNormal="70" zoomScaleSheetLayoutView="90" workbookViewId="0">
      <selection activeCell="E30" sqref="E30:J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40" t="s">
        <v>99</v>
      </c>
      <c r="B1" s="2"/>
      <c r="C1" s="2"/>
      <c r="N1" s="45" t="s">
        <v>87</v>
      </c>
    </row>
    <row r="2" spans="1:43" ht="14.4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N2" s="56" t="s">
        <v>86</v>
      </c>
      <c r="O2" s="58" t="s">
        <v>82</v>
      </c>
      <c r="P2" s="53" t="s">
        <v>82</v>
      </c>
      <c r="Q2" s="53" t="s">
        <v>83</v>
      </c>
      <c r="R2" s="52" t="s">
        <v>84</v>
      </c>
      <c r="S2" s="53" t="s">
        <v>85</v>
      </c>
    </row>
    <row r="3" spans="1:43" ht="14.4">
      <c r="A3" s="82"/>
      <c r="B3" s="82"/>
      <c r="C3" s="82"/>
      <c r="D3" s="21"/>
      <c r="E3" s="21"/>
      <c r="F3" s="21"/>
      <c r="G3" s="82"/>
      <c r="H3" s="2" t="s">
        <v>28</v>
      </c>
      <c r="I3" s="1"/>
      <c r="N3" s="57">
        <v>1</v>
      </c>
      <c r="O3" s="59" t="s">
        <v>48</v>
      </c>
      <c r="P3" s="86" t="s">
        <v>48</v>
      </c>
      <c r="Q3" s="55" t="s">
        <v>61</v>
      </c>
      <c r="R3" s="54">
        <v>1</v>
      </c>
      <c r="S3" s="53">
        <f t="shared" ref="S3:S8" si="0">ROUND($E$53*$R3,-3)</f>
        <v>0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7"/>
      <c r="Q4" s="55" t="s">
        <v>62</v>
      </c>
      <c r="R4" s="54">
        <v>1</v>
      </c>
      <c r="S4" s="53">
        <f t="shared" si="0"/>
        <v>0</v>
      </c>
    </row>
    <row r="5" spans="1:43" ht="15" customHeight="1">
      <c r="A5" s="5"/>
      <c r="B5" s="5"/>
      <c r="C5" s="5"/>
      <c r="G5" s="63" t="s">
        <v>11</v>
      </c>
      <c r="H5" s="134" t="s">
        <v>105</v>
      </c>
      <c r="I5" s="135"/>
      <c r="J5" s="136"/>
      <c r="N5" s="57">
        <v>3</v>
      </c>
      <c r="O5" s="59" t="s">
        <v>48</v>
      </c>
      <c r="P5" s="87"/>
      <c r="Q5" s="55" t="s">
        <v>60</v>
      </c>
      <c r="R5" s="54">
        <v>1</v>
      </c>
      <c r="S5" s="53">
        <f t="shared" si="0"/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64" t="s">
        <v>15</v>
      </c>
      <c r="H6" s="137"/>
      <c r="I6" s="138"/>
      <c r="J6" s="139"/>
      <c r="N6" s="57">
        <v>4</v>
      </c>
      <c r="O6" s="59" t="s">
        <v>49</v>
      </c>
      <c r="P6" s="88" t="s">
        <v>49</v>
      </c>
      <c r="Q6" s="55" t="s">
        <v>51</v>
      </c>
      <c r="R6" s="54">
        <v>1</v>
      </c>
      <c r="S6" s="53">
        <f t="shared" si="0"/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65" t="s">
        <v>12</v>
      </c>
      <c r="H7" s="140"/>
      <c r="I7" s="141"/>
      <c r="J7" s="142"/>
      <c r="N7" s="57">
        <v>5</v>
      </c>
      <c r="O7" s="59" t="s">
        <v>49</v>
      </c>
      <c r="P7" s="89"/>
      <c r="Q7" s="55" t="s">
        <v>52</v>
      </c>
      <c r="R7" s="54">
        <v>1</v>
      </c>
      <c r="S7" s="53">
        <f t="shared" si="0"/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2" customHeight="1" thickTop="1">
      <c r="A8" s="145" t="s">
        <v>86</v>
      </c>
      <c r="B8" s="146"/>
      <c r="C8" s="146"/>
      <c r="D8" s="148"/>
      <c r="G8" s="62"/>
      <c r="H8" s="143"/>
      <c r="I8" s="144"/>
      <c r="J8" s="144"/>
      <c r="N8" s="57">
        <v>6</v>
      </c>
      <c r="O8" s="59" t="s">
        <v>49</v>
      </c>
      <c r="P8" s="89"/>
      <c r="Q8" s="55" t="s">
        <v>53</v>
      </c>
      <c r="R8" s="54">
        <v>1</v>
      </c>
      <c r="S8" s="53">
        <f t="shared" si="0"/>
        <v>0</v>
      </c>
      <c r="T8" s="20"/>
      <c r="U8" s="20"/>
    </row>
    <row r="9" spans="1:43" ht="13.2" customHeight="1" thickBot="1">
      <c r="A9" s="147"/>
      <c r="B9" s="147"/>
      <c r="C9" s="147"/>
      <c r="D9" s="149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80</v>
      </c>
      <c r="S9" s="53" t="e">
        <f>IF(($D$30+$D$33)&lt;$D$53,ROUND($D$53-($D$30+$D$33),-3),"対象外")</f>
        <v>#VALUE!</v>
      </c>
    </row>
    <row r="10" spans="1:43" ht="16.5" customHeight="1" thickTop="1">
      <c r="A10" s="96" t="s">
        <v>13</v>
      </c>
      <c r="B10" s="97"/>
      <c r="C10" s="98"/>
      <c r="D10" s="128" t="str">
        <f>IFERROR(VLOOKUP($D$8,$N$2:$S$31,2,0),"")</f>
        <v/>
      </c>
      <c r="E10" s="129"/>
      <c r="F10" s="129"/>
      <c r="G10" s="129"/>
      <c r="H10" s="129"/>
      <c r="I10" s="129"/>
      <c r="J10" s="130"/>
      <c r="N10" s="57">
        <v>8</v>
      </c>
      <c r="O10" s="59" t="s">
        <v>50</v>
      </c>
      <c r="P10" s="84"/>
      <c r="Q10" s="55" t="s">
        <v>55</v>
      </c>
      <c r="R10" s="54" t="s">
        <v>81</v>
      </c>
      <c r="S10" s="53">
        <f>ROUND($E$40,-3)</f>
        <v>0</v>
      </c>
    </row>
    <row r="11" spans="1:43" ht="16.5" customHeight="1" thickBot="1">
      <c r="A11" s="99" t="s">
        <v>14</v>
      </c>
      <c r="B11" s="100"/>
      <c r="C11" s="101"/>
      <c r="D11" s="131" t="str">
        <f>IFERROR(VLOOKUP($D$8,$N$2:$S$31,4,0),"")</f>
        <v/>
      </c>
      <c r="E11" s="132"/>
      <c r="F11" s="132"/>
      <c r="G11" s="132"/>
      <c r="H11" s="132"/>
      <c r="I11" s="132"/>
      <c r="J11" s="133"/>
      <c r="N11" s="57">
        <v>9</v>
      </c>
      <c r="O11" s="59" t="s">
        <v>50</v>
      </c>
      <c r="P11" s="84"/>
      <c r="Q11" s="55" t="s">
        <v>56</v>
      </c>
      <c r="R11" s="54" t="s">
        <v>80</v>
      </c>
      <c r="S11" s="53" t="e">
        <f>IF(($D$30+$D$33)&lt;$D$53,ROUND($D$53-($D$30+$D$33),-3),"対象外")</f>
        <v>#VALUE!</v>
      </c>
    </row>
    <row r="12" spans="1:43" ht="16.5" customHeight="1" thickBot="1">
      <c r="A12" s="102" t="s">
        <v>45</v>
      </c>
      <c r="B12" s="103"/>
      <c r="C12" s="103"/>
      <c r="D12" s="125"/>
      <c r="E12" s="126"/>
      <c r="F12" s="126"/>
      <c r="G12" s="126"/>
      <c r="H12" s="126"/>
      <c r="I12" s="126"/>
      <c r="J12" s="127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>
        <f>ROUND($E$53*$R12,-3)</f>
        <v>0</v>
      </c>
    </row>
    <row r="13" spans="1:43">
      <c r="A13" s="93" t="s">
        <v>47</v>
      </c>
      <c r="B13" s="94"/>
      <c r="C13" s="94"/>
      <c r="D13" s="94"/>
      <c r="E13" s="94"/>
      <c r="F13" s="94"/>
      <c r="G13" s="94"/>
      <c r="H13" s="94"/>
      <c r="I13" s="94"/>
      <c r="J13" s="95"/>
      <c r="N13" s="57">
        <v>11</v>
      </c>
      <c r="O13" s="59" t="s">
        <v>104</v>
      </c>
      <c r="P13" s="84"/>
      <c r="Q13" s="55" t="s">
        <v>102</v>
      </c>
      <c r="R13" s="54" t="s">
        <v>103</v>
      </c>
      <c r="S13" s="53">
        <f>ROUND($E$40,-3)</f>
        <v>0</v>
      </c>
    </row>
    <row r="14" spans="1:43">
      <c r="A14" s="104" t="s">
        <v>92</v>
      </c>
      <c r="B14" s="105"/>
      <c r="C14" s="105"/>
      <c r="D14" s="105"/>
      <c r="E14" s="105"/>
      <c r="F14" s="105"/>
      <c r="G14" s="105"/>
      <c r="H14" s="105"/>
      <c r="I14" s="105"/>
      <c r="J14" s="106"/>
      <c r="N14" s="57">
        <v>12</v>
      </c>
      <c r="O14" s="59" t="s">
        <v>50</v>
      </c>
      <c r="P14" s="84"/>
      <c r="Q14" s="55" t="s">
        <v>58</v>
      </c>
      <c r="R14" s="54" t="s">
        <v>80</v>
      </c>
      <c r="S14" s="53" t="e">
        <f>IF(($D$30+$D$33)&lt;$D$53,ROUND($D$53-($D$30+$D$33),-3),"対象外")</f>
        <v>#VALUE!</v>
      </c>
    </row>
    <row r="15" spans="1:43">
      <c r="A15" s="104" t="s">
        <v>93</v>
      </c>
      <c r="B15" s="105"/>
      <c r="C15" s="105"/>
      <c r="D15" s="105"/>
      <c r="E15" s="105"/>
      <c r="F15" s="105"/>
      <c r="G15" s="105"/>
      <c r="H15" s="105"/>
      <c r="I15" s="105"/>
      <c r="J15" s="106"/>
      <c r="N15" s="57">
        <v>13</v>
      </c>
      <c r="O15" s="59" t="s">
        <v>50</v>
      </c>
      <c r="P15" s="85"/>
      <c r="Q15" s="55" t="s">
        <v>59</v>
      </c>
      <c r="R15" s="54">
        <v>0.75</v>
      </c>
      <c r="S15" s="53">
        <f t="shared" ref="S15:S31" si="1">ROUND($E$53*$R15,-3)</f>
        <v>0</v>
      </c>
    </row>
    <row r="16" spans="1:43">
      <c r="A16" s="104" t="s">
        <v>94</v>
      </c>
      <c r="B16" s="105"/>
      <c r="C16" s="105"/>
      <c r="D16" s="105"/>
      <c r="E16" s="105"/>
      <c r="F16" s="105"/>
      <c r="G16" s="105"/>
      <c r="H16" s="105"/>
      <c r="I16" s="105"/>
      <c r="J16" s="106"/>
      <c r="N16" s="57">
        <v>14</v>
      </c>
      <c r="O16" s="59" t="s">
        <v>90</v>
      </c>
      <c r="P16" s="86" t="s">
        <v>100</v>
      </c>
      <c r="Q16" s="55" t="s">
        <v>63</v>
      </c>
      <c r="R16" s="54">
        <v>1</v>
      </c>
      <c r="S16" s="53">
        <f t="shared" si="1"/>
        <v>0</v>
      </c>
    </row>
    <row r="17" spans="1:43">
      <c r="A17" s="157" t="s">
        <v>95</v>
      </c>
      <c r="B17" s="158"/>
      <c r="C17" s="158"/>
      <c r="D17" s="158"/>
      <c r="E17" s="158"/>
      <c r="F17" s="158"/>
      <c r="G17" s="158"/>
      <c r="H17" s="158"/>
      <c r="I17" s="158"/>
      <c r="J17" s="159"/>
      <c r="N17" s="57">
        <v>15</v>
      </c>
      <c r="O17" s="59" t="s">
        <v>90</v>
      </c>
      <c r="P17" s="87"/>
      <c r="Q17" s="55" t="s">
        <v>64</v>
      </c>
      <c r="R17" s="54">
        <v>1</v>
      </c>
      <c r="S17" s="53">
        <f t="shared" si="1"/>
        <v>0</v>
      </c>
    </row>
    <row r="18" spans="1:43" ht="22.2" customHeight="1">
      <c r="A18" s="157" t="s">
        <v>96</v>
      </c>
      <c r="B18" s="158"/>
      <c r="C18" s="158"/>
      <c r="D18" s="158"/>
      <c r="E18" s="158"/>
      <c r="F18" s="158"/>
      <c r="G18" s="158"/>
      <c r="H18" s="158"/>
      <c r="I18" s="158"/>
      <c r="J18" s="159"/>
      <c r="N18" s="57">
        <v>16</v>
      </c>
      <c r="O18" s="59" t="s">
        <v>90</v>
      </c>
      <c r="P18" s="87"/>
      <c r="Q18" s="55" t="s">
        <v>65</v>
      </c>
      <c r="R18" s="54">
        <v>1</v>
      </c>
      <c r="S18" s="53">
        <f t="shared" si="1"/>
        <v>0</v>
      </c>
    </row>
    <row r="19" spans="1:43">
      <c r="A19" s="157" t="s">
        <v>97</v>
      </c>
      <c r="B19" s="158"/>
      <c r="C19" s="158"/>
      <c r="D19" s="158"/>
      <c r="E19" s="158"/>
      <c r="F19" s="158"/>
      <c r="G19" s="158"/>
      <c r="H19" s="158"/>
      <c r="I19" s="158"/>
      <c r="J19" s="159"/>
      <c r="N19" s="57">
        <v>17</v>
      </c>
      <c r="O19" s="59" t="s">
        <v>90</v>
      </c>
      <c r="P19" s="87"/>
      <c r="Q19" s="55" t="s">
        <v>66</v>
      </c>
      <c r="R19" s="54">
        <v>1</v>
      </c>
      <c r="S19" s="53">
        <f t="shared" si="1"/>
        <v>0</v>
      </c>
    </row>
    <row r="20" spans="1:43" ht="39" customHeight="1" thickBot="1">
      <c r="A20" s="161" t="s">
        <v>98</v>
      </c>
      <c r="B20" s="162"/>
      <c r="C20" s="162"/>
      <c r="D20" s="162"/>
      <c r="E20" s="162"/>
      <c r="F20" s="162"/>
      <c r="G20" s="162"/>
      <c r="H20" s="162"/>
      <c r="I20" s="162"/>
      <c r="J20" s="163"/>
      <c r="N20" s="57">
        <v>18</v>
      </c>
      <c r="O20" s="59" t="s">
        <v>90</v>
      </c>
      <c r="P20" s="87"/>
      <c r="Q20" s="55" t="s">
        <v>67</v>
      </c>
      <c r="R20" s="54">
        <v>1</v>
      </c>
      <c r="S20" s="53">
        <f t="shared" si="1"/>
        <v>0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90</v>
      </c>
      <c r="P21" s="87"/>
      <c r="Q21" s="55" t="s">
        <v>68</v>
      </c>
      <c r="R21" s="54">
        <v>1</v>
      </c>
      <c r="S21" s="53">
        <f t="shared" si="1"/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7" customHeight="1" thickBot="1">
      <c r="A22" s="36" t="s">
        <v>4</v>
      </c>
      <c r="D22" s="37"/>
      <c r="E22" s="160" t="s">
        <v>3</v>
      </c>
      <c r="F22" s="160"/>
      <c r="G22" s="160"/>
      <c r="H22" s="160"/>
      <c r="I22" s="160"/>
      <c r="J22" s="160"/>
      <c r="M22" s="3"/>
      <c r="N22" s="57">
        <v>20</v>
      </c>
      <c r="O22" s="59" t="s">
        <v>89</v>
      </c>
      <c r="P22" s="86" t="s">
        <v>101</v>
      </c>
      <c r="Q22" s="55" t="s">
        <v>69</v>
      </c>
      <c r="R22" s="54">
        <v>1</v>
      </c>
      <c r="S22" s="53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7" customHeight="1" thickBot="1">
      <c r="A23" s="115" t="s">
        <v>0</v>
      </c>
      <c r="B23" s="116"/>
      <c r="C23" s="116"/>
      <c r="D23" s="66" t="s">
        <v>1</v>
      </c>
      <c r="E23" s="164" t="s">
        <v>10</v>
      </c>
      <c r="F23" s="165"/>
      <c r="G23" s="165"/>
      <c r="H23" s="165"/>
      <c r="I23" s="165"/>
      <c r="J23" s="166"/>
      <c r="M23" s="36"/>
      <c r="N23" s="57">
        <v>21</v>
      </c>
      <c r="O23" s="59" t="s">
        <v>89</v>
      </c>
      <c r="P23" s="87"/>
      <c r="Q23" s="55" t="s">
        <v>70</v>
      </c>
      <c r="R23" s="54">
        <v>1</v>
      </c>
      <c r="S23" s="53">
        <f t="shared" si="1"/>
        <v>0</v>
      </c>
    </row>
    <row r="24" spans="1:43" s="8" customFormat="1" ht="17.7" customHeight="1" thickBot="1">
      <c r="A24" s="167" t="s">
        <v>43</v>
      </c>
      <c r="B24" s="168"/>
      <c r="C24" s="169"/>
      <c r="D24" s="69">
        <f>ROUND(E59,-3)</f>
        <v>0</v>
      </c>
      <c r="E24" s="150"/>
      <c r="F24" s="151"/>
      <c r="G24" s="151"/>
      <c r="H24" s="151"/>
      <c r="I24" s="151"/>
      <c r="J24" s="152"/>
      <c r="N24" s="57">
        <v>22</v>
      </c>
      <c r="O24" s="59" t="s">
        <v>89</v>
      </c>
      <c r="P24" s="87"/>
      <c r="Q24" s="55" t="s">
        <v>71</v>
      </c>
      <c r="R24" s="54">
        <v>1</v>
      </c>
      <c r="S24" s="53">
        <f t="shared" si="1"/>
        <v>0</v>
      </c>
    </row>
    <row r="25" spans="1:43" s="8" customFormat="1" ht="17.7" customHeight="1">
      <c r="A25" s="107" t="s">
        <v>16</v>
      </c>
      <c r="B25" s="108"/>
      <c r="C25" s="108"/>
      <c r="D25" s="71"/>
      <c r="E25" s="90"/>
      <c r="F25" s="91"/>
      <c r="G25" s="91"/>
      <c r="H25" s="91"/>
      <c r="I25" s="91"/>
      <c r="J25" s="92"/>
      <c r="N25" s="57">
        <v>23</v>
      </c>
      <c r="O25" s="59" t="s">
        <v>89</v>
      </c>
      <c r="P25" s="87"/>
      <c r="Q25" s="55" t="s">
        <v>72</v>
      </c>
      <c r="R25" s="54">
        <v>1</v>
      </c>
      <c r="S25" s="53">
        <f t="shared" si="1"/>
        <v>0</v>
      </c>
    </row>
    <row r="26" spans="1:43" s="8" customFormat="1" ht="17.7" customHeight="1">
      <c r="A26" s="107" t="s">
        <v>17</v>
      </c>
      <c r="B26" s="108"/>
      <c r="C26" s="108"/>
      <c r="D26" s="72"/>
      <c r="E26" s="90"/>
      <c r="F26" s="91"/>
      <c r="G26" s="91"/>
      <c r="H26" s="91"/>
      <c r="I26" s="91"/>
      <c r="J26" s="92"/>
      <c r="N26" s="57">
        <v>24</v>
      </c>
      <c r="O26" s="59" t="s">
        <v>89</v>
      </c>
      <c r="P26" s="87"/>
      <c r="Q26" s="55" t="s">
        <v>73</v>
      </c>
      <c r="R26" s="54">
        <v>1</v>
      </c>
      <c r="S26" s="53">
        <f t="shared" si="1"/>
        <v>0</v>
      </c>
    </row>
    <row r="27" spans="1:43" s="8" customFormat="1" ht="17.7" customHeight="1">
      <c r="A27" s="107" t="s">
        <v>18</v>
      </c>
      <c r="B27" s="108"/>
      <c r="C27" s="108"/>
      <c r="D27" s="72"/>
      <c r="E27" s="90"/>
      <c r="F27" s="91"/>
      <c r="G27" s="91"/>
      <c r="H27" s="91"/>
      <c r="I27" s="91"/>
      <c r="J27" s="92"/>
      <c r="N27" s="57">
        <v>25</v>
      </c>
      <c r="O27" s="59" t="s">
        <v>89</v>
      </c>
      <c r="P27" s="87"/>
      <c r="Q27" s="55" t="s">
        <v>91</v>
      </c>
      <c r="R27" s="54">
        <v>1</v>
      </c>
      <c r="S27" s="53">
        <f t="shared" si="1"/>
        <v>0</v>
      </c>
    </row>
    <row r="28" spans="1:43" s="8" customFormat="1" ht="17.7" customHeight="1">
      <c r="A28" s="155" t="s">
        <v>19</v>
      </c>
      <c r="B28" s="156"/>
      <c r="C28" s="156"/>
      <c r="D28" s="72"/>
      <c r="E28" s="90"/>
      <c r="F28" s="91"/>
      <c r="G28" s="91"/>
      <c r="H28" s="91"/>
      <c r="I28" s="91"/>
      <c r="J28" s="92"/>
      <c r="N28" s="57">
        <v>26</v>
      </c>
      <c r="O28" s="59" t="s">
        <v>79</v>
      </c>
      <c r="P28" s="86" t="s">
        <v>79</v>
      </c>
      <c r="Q28" s="55" t="s">
        <v>74</v>
      </c>
      <c r="R28" s="54">
        <v>1</v>
      </c>
      <c r="S28" s="53">
        <f t="shared" si="1"/>
        <v>0</v>
      </c>
    </row>
    <row r="29" spans="1:43" s="8" customFormat="1" ht="17.7" customHeight="1">
      <c r="A29" s="107" t="s">
        <v>20</v>
      </c>
      <c r="B29" s="108"/>
      <c r="C29" s="108"/>
      <c r="D29" s="72"/>
      <c r="E29" s="90"/>
      <c r="F29" s="91"/>
      <c r="G29" s="91"/>
      <c r="H29" s="91"/>
      <c r="I29" s="91"/>
      <c r="J29" s="92"/>
      <c r="N29" s="57">
        <v>27</v>
      </c>
      <c r="O29" s="59" t="s">
        <v>79</v>
      </c>
      <c r="P29" s="87"/>
      <c r="Q29" s="55" t="s">
        <v>75</v>
      </c>
      <c r="R29" s="54">
        <v>1</v>
      </c>
      <c r="S29" s="53">
        <f t="shared" si="1"/>
        <v>0</v>
      </c>
    </row>
    <row r="30" spans="1:43" s="8" customFormat="1" ht="17.7" customHeight="1">
      <c r="A30" s="155" t="s">
        <v>21</v>
      </c>
      <c r="B30" s="156"/>
      <c r="C30" s="156"/>
      <c r="D30" s="72"/>
      <c r="E30" s="90"/>
      <c r="F30" s="91"/>
      <c r="G30" s="91"/>
      <c r="H30" s="91"/>
      <c r="I30" s="91"/>
      <c r="J30" s="92"/>
      <c r="N30" s="57">
        <v>28</v>
      </c>
      <c r="O30" s="59" t="s">
        <v>78</v>
      </c>
      <c r="P30" s="88" t="s">
        <v>78</v>
      </c>
      <c r="Q30" s="55" t="s">
        <v>76</v>
      </c>
      <c r="R30" s="54">
        <v>1</v>
      </c>
      <c r="S30" s="53">
        <f t="shared" si="1"/>
        <v>0</v>
      </c>
    </row>
    <row r="31" spans="1:43" s="8" customFormat="1" ht="17.7" customHeight="1">
      <c r="A31" s="107" t="s">
        <v>22</v>
      </c>
      <c r="B31" s="108"/>
      <c r="C31" s="108"/>
      <c r="D31" s="72"/>
      <c r="E31" s="90"/>
      <c r="F31" s="91"/>
      <c r="G31" s="91"/>
      <c r="H31" s="91"/>
      <c r="I31" s="91"/>
      <c r="J31" s="92"/>
      <c r="N31" s="57">
        <v>29</v>
      </c>
      <c r="O31" s="59" t="s">
        <v>78</v>
      </c>
      <c r="P31" s="89"/>
      <c r="Q31" s="55" t="s">
        <v>77</v>
      </c>
      <c r="R31" s="54">
        <v>1</v>
      </c>
      <c r="S31" s="53">
        <f t="shared" si="1"/>
        <v>0</v>
      </c>
    </row>
    <row r="32" spans="1:43" s="8" customFormat="1" ht="17.7" customHeight="1">
      <c r="A32" s="107" t="s">
        <v>23</v>
      </c>
      <c r="B32" s="108"/>
      <c r="C32" s="108"/>
      <c r="D32" s="72"/>
      <c r="E32" s="90"/>
      <c r="F32" s="91"/>
      <c r="G32" s="91"/>
      <c r="H32" s="91"/>
      <c r="I32" s="91"/>
      <c r="J32" s="92"/>
      <c r="N32" s="46"/>
      <c r="O32" s="49"/>
      <c r="P32" s="11"/>
      <c r="Q32" s="11"/>
      <c r="R32" s="46"/>
      <c r="S32" s="11"/>
    </row>
    <row r="33" spans="1:43" s="8" customFormat="1" ht="17.7" customHeight="1">
      <c r="A33" s="155" t="s">
        <v>24</v>
      </c>
      <c r="B33" s="156"/>
      <c r="C33" s="156"/>
      <c r="D33" s="72"/>
      <c r="E33" s="90"/>
      <c r="F33" s="91"/>
      <c r="G33" s="91"/>
      <c r="H33" s="91"/>
      <c r="I33" s="91"/>
      <c r="J33" s="92"/>
      <c r="N33" s="45"/>
      <c r="O33" s="50"/>
      <c r="R33" s="45"/>
    </row>
    <row r="34" spans="1:43" s="8" customFormat="1" ht="17.7" customHeight="1" thickBot="1">
      <c r="A34" s="113" t="s">
        <v>25</v>
      </c>
      <c r="B34" s="114"/>
      <c r="C34" s="114"/>
      <c r="D34" s="73"/>
      <c r="E34" s="121"/>
      <c r="F34" s="122"/>
      <c r="G34" s="122"/>
      <c r="H34" s="122"/>
      <c r="I34" s="122"/>
      <c r="J34" s="123"/>
      <c r="N34" s="45"/>
      <c r="O34" s="50"/>
      <c r="R34" s="45"/>
    </row>
    <row r="35" spans="1:43" s="8" customFormat="1" ht="17.7" customHeight="1" thickTop="1">
      <c r="A35" s="118" t="s">
        <v>2</v>
      </c>
      <c r="B35" s="119"/>
      <c r="C35" s="120"/>
      <c r="D35" s="70">
        <f>SUM(D24:D34)</f>
        <v>0</v>
      </c>
      <c r="E35" s="67"/>
      <c r="F35" s="68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6999999999999993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7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7" customHeight="1" thickBot="1">
      <c r="A38" s="115" t="s">
        <v>0</v>
      </c>
      <c r="B38" s="116"/>
      <c r="C38" s="117"/>
      <c r="D38" s="34" t="s">
        <v>1</v>
      </c>
      <c r="E38" s="74" t="s">
        <v>26</v>
      </c>
      <c r="F38" s="75" t="s">
        <v>27</v>
      </c>
      <c r="G38" s="109" t="s">
        <v>10</v>
      </c>
      <c r="H38" s="109"/>
      <c r="I38" s="109"/>
      <c r="J38" s="110"/>
      <c r="N38" s="45"/>
      <c r="O38" s="50"/>
      <c r="R38" s="45"/>
    </row>
    <row r="39" spans="1:43" s="8" customFormat="1" ht="17.7" customHeight="1">
      <c r="A39" s="107" t="s">
        <v>6</v>
      </c>
      <c r="B39" s="108"/>
      <c r="C39" s="171"/>
      <c r="D39" s="61" t="str">
        <f>IF(E39+F39=0,"",E39+F39)</f>
        <v/>
      </c>
      <c r="E39" s="78"/>
      <c r="F39" s="71"/>
      <c r="G39" s="111"/>
      <c r="H39" s="111"/>
      <c r="I39" s="111"/>
      <c r="J39" s="112"/>
      <c r="N39" s="45"/>
      <c r="O39" s="50"/>
      <c r="R39" s="45"/>
    </row>
    <row r="40" spans="1:43" s="8" customFormat="1" ht="17.7" customHeight="1">
      <c r="A40" s="107" t="s">
        <v>7</v>
      </c>
      <c r="B40" s="108"/>
      <c r="C40" s="171"/>
      <c r="D40" s="61" t="str">
        <f t="shared" ref="D40:D53" si="2">IF(E40+F40=0,"",E40+F40)</f>
        <v/>
      </c>
      <c r="E40" s="79"/>
      <c r="F40" s="72"/>
      <c r="G40" s="172"/>
      <c r="H40" s="172"/>
      <c r="I40" s="172"/>
      <c r="J40" s="173"/>
      <c r="N40" s="45"/>
      <c r="O40" s="50"/>
      <c r="R40" s="45"/>
    </row>
    <row r="41" spans="1:43" s="8" customFormat="1" ht="17.7" customHeight="1">
      <c r="A41" s="107" t="s">
        <v>9</v>
      </c>
      <c r="B41" s="108"/>
      <c r="C41" s="171"/>
      <c r="D41" s="61" t="str">
        <f t="shared" si="2"/>
        <v/>
      </c>
      <c r="E41" s="79"/>
      <c r="F41" s="72"/>
      <c r="G41" s="172"/>
      <c r="H41" s="172"/>
      <c r="I41" s="172"/>
      <c r="J41" s="173"/>
      <c r="N41" s="45"/>
      <c r="O41" s="50"/>
      <c r="R41" s="45"/>
    </row>
    <row r="42" spans="1:43" s="8" customFormat="1" ht="17.7" customHeight="1">
      <c r="A42" s="107" t="s">
        <v>29</v>
      </c>
      <c r="B42" s="108"/>
      <c r="C42" s="171"/>
      <c r="D42" s="61" t="str">
        <f t="shared" si="2"/>
        <v/>
      </c>
      <c r="E42" s="79"/>
      <c r="F42" s="72"/>
      <c r="G42" s="172"/>
      <c r="H42" s="172"/>
      <c r="I42" s="172"/>
      <c r="J42" s="173"/>
      <c r="N42" s="45"/>
      <c r="O42" s="50"/>
      <c r="R42" s="45"/>
    </row>
    <row r="43" spans="1:43" s="8" customFormat="1" ht="17.7" customHeight="1">
      <c r="A43" s="107" t="s">
        <v>30</v>
      </c>
      <c r="B43" s="108"/>
      <c r="C43" s="171"/>
      <c r="D43" s="61" t="str">
        <f t="shared" si="2"/>
        <v/>
      </c>
      <c r="E43" s="80"/>
      <c r="F43" s="72"/>
      <c r="G43" s="172"/>
      <c r="H43" s="172"/>
      <c r="I43" s="172"/>
      <c r="J43" s="173"/>
      <c r="N43" s="45"/>
      <c r="O43" s="50"/>
      <c r="R43" s="45"/>
    </row>
    <row r="44" spans="1:43" s="8" customFormat="1" ht="17.7" customHeight="1">
      <c r="A44" s="107" t="s">
        <v>31</v>
      </c>
      <c r="B44" s="108"/>
      <c r="C44" s="171"/>
      <c r="D44" s="61" t="str">
        <f t="shared" si="2"/>
        <v/>
      </c>
      <c r="E44" s="80"/>
      <c r="F44" s="72"/>
      <c r="G44" s="172"/>
      <c r="H44" s="172"/>
      <c r="I44" s="172"/>
      <c r="J44" s="173"/>
      <c r="N44" s="45"/>
      <c r="O44" s="50"/>
      <c r="R44" s="45"/>
    </row>
    <row r="45" spans="1:43" s="8" customFormat="1" ht="17.7" customHeight="1">
      <c r="A45" s="107" t="s">
        <v>32</v>
      </c>
      <c r="B45" s="108"/>
      <c r="C45" s="171"/>
      <c r="D45" s="61" t="str">
        <f t="shared" si="2"/>
        <v/>
      </c>
      <c r="E45" s="79"/>
      <c r="F45" s="72"/>
      <c r="G45" s="172"/>
      <c r="H45" s="172"/>
      <c r="I45" s="172"/>
      <c r="J45" s="173"/>
      <c r="N45" s="45"/>
      <c r="O45" s="50"/>
      <c r="R45" s="45"/>
    </row>
    <row r="46" spans="1:43" s="8" customFormat="1" ht="17.7" customHeight="1">
      <c r="A46" s="107" t="s">
        <v>38</v>
      </c>
      <c r="B46" s="108"/>
      <c r="C46" s="171"/>
      <c r="D46" s="61" t="str">
        <f t="shared" si="2"/>
        <v/>
      </c>
      <c r="E46" s="80"/>
      <c r="F46" s="72"/>
      <c r="G46" s="172"/>
      <c r="H46" s="172"/>
      <c r="I46" s="172"/>
      <c r="J46" s="173"/>
      <c r="N46" s="45"/>
      <c r="O46" s="50"/>
      <c r="R46" s="45"/>
    </row>
    <row r="47" spans="1:43" s="8" customFormat="1" ht="17.7" customHeight="1">
      <c r="A47" s="107" t="s">
        <v>33</v>
      </c>
      <c r="B47" s="108"/>
      <c r="C47" s="171"/>
      <c r="D47" s="61" t="str">
        <f t="shared" si="2"/>
        <v/>
      </c>
      <c r="E47" s="79"/>
      <c r="F47" s="72"/>
      <c r="G47" s="172"/>
      <c r="H47" s="172"/>
      <c r="I47" s="172"/>
      <c r="J47" s="173"/>
      <c r="N47" s="45"/>
      <c r="O47" s="50"/>
      <c r="R47" s="45"/>
    </row>
    <row r="48" spans="1:43" s="8" customFormat="1" ht="17.7" customHeight="1">
      <c r="A48" s="107" t="s">
        <v>34</v>
      </c>
      <c r="B48" s="108"/>
      <c r="C48" s="171"/>
      <c r="D48" s="61" t="str">
        <f t="shared" si="2"/>
        <v/>
      </c>
      <c r="E48" s="80"/>
      <c r="F48" s="72"/>
      <c r="G48" s="172"/>
      <c r="H48" s="172"/>
      <c r="I48" s="172"/>
      <c r="J48" s="173"/>
      <c r="N48" s="45"/>
      <c r="O48" s="50"/>
      <c r="R48" s="45"/>
    </row>
    <row r="49" spans="1:43" s="8" customFormat="1" ht="17.7" customHeight="1">
      <c r="A49" s="107" t="s">
        <v>8</v>
      </c>
      <c r="B49" s="108"/>
      <c r="C49" s="171"/>
      <c r="D49" s="61" t="str">
        <f t="shared" si="2"/>
        <v/>
      </c>
      <c r="E49" s="79"/>
      <c r="F49" s="72"/>
      <c r="G49" s="172"/>
      <c r="H49" s="172"/>
      <c r="I49" s="172"/>
      <c r="J49" s="173"/>
      <c r="N49" s="45"/>
      <c r="O49" s="48"/>
      <c r="P49" s="3"/>
      <c r="Q49" s="3"/>
      <c r="R49" s="45"/>
      <c r="S49" s="3"/>
    </row>
    <row r="50" spans="1:43" s="8" customFormat="1" ht="17.7" customHeight="1">
      <c r="A50" s="107" t="s">
        <v>35</v>
      </c>
      <c r="B50" s="108"/>
      <c r="C50" s="171"/>
      <c r="D50" s="61" t="str">
        <f t="shared" si="2"/>
        <v/>
      </c>
      <c r="E50" s="79"/>
      <c r="F50" s="72"/>
      <c r="G50" s="172"/>
      <c r="H50" s="172"/>
      <c r="I50" s="172"/>
      <c r="J50" s="173"/>
      <c r="N50" s="45"/>
      <c r="O50" s="48"/>
      <c r="P50" s="3"/>
      <c r="Q50" s="3"/>
      <c r="R50" s="45"/>
      <c r="S50" s="3"/>
    </row>
    <row r="51" spans="1:43" s="8" customFormat="1" ht="17.7" customHeight="1">
      <c r="A51" s="107" t="s">
        <v>36</v>
      </c>
      <c r="B51" s="108"/>
      <c r="C51" s="171"/>
      <c r="D51" s="61" t="str">
        <f t="shared" si="2"/>
        <v/>
      </c>
      <c r="E51" s="79"/>
      <c r="F51" s="72"/>
      <c r="G51" s="172"/>
      <c r="H51" s="172"/>
      <c r="I51" s="172"/>
      <c r="J51" s="173"/>
      <c r="N51" s="45"/>
      <c r="O51" s="48"/>
      <c r="P51" s="3"/>
      <c r="Q51" s="3"/>
      <c r="R51" s="45"/>
      <c r="S51" s="3"/>
    </row>
    <row r="52" spans="1:43" s="8" customFormat="1" ht="17.7" customHeight="1" thickBot="1">
      <c r="A52" s="113" t="s">
        <v>37</v>
      </c>
      <c r="B52" s="114"/>
      <c r="C52" s="181"/>
      <c r="D52" s="61" t="str">
        <f t="shared" si="2"/>
        <v/>
      </c>
      <c r="E52" s="81"/>
      <c r="F52" s="73"/>
      <c r="G52" s="176"/>
      <c r="H52" s="177"/>
      <c r="I52" s="177"/>
      <c r="J52" s="178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7" customHeight="1" thickTop="1">
      <c r="A53" s="170" t="s">
        <v>2</v>
      </c>
      <c r="B53" s="170"/>
      <c r="C53" s="170"/>
      <c r="D53" s="35" t="str">
        <f t="shared" si="2"/>
        <v/>
      </c>
      <c r="E53" s="38">
        <f>SUM(E39:E52)</f>
        <v>0</v>
      </c>
      <c r="F53" s="39">
        <f>SUM(F39:F52)</f>
        <v>0</v>
      </c>
      <c r="G53" s="76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7"/>
      <c r="I53" s="2"/>
      <c r="J53" s="2"/>
      <c r="K53" s="12"/>
      <c r="M53" s="8"/>
    </row>
    <row r="54" spans="1:43" ht="13.8" thickBot="1">
      <c r="B54" s="13"/>
      <c r="C54" s="13"/>
      <c r="D54" s="24"/>
      <c r="F54" s="179" t="s">
        <v>88</v>
      </c>
      <c r="G54" s="180"/>
      <c r="H54" s="180"/>
      <c r="I54" s="180"/>
      <c r="J54" s="180"/>
      <c r="K54" s="41"/>
    </row>
    <row r="55" spans="1:43" ht="19.2" customHeight="1" thickBot="1">
      <c r="A55" s="4"/>
      <c r="B55" s="164" t="s">
        <v>39</v>
      </c>
      <c r="C55" s="166"/>
      <c r="D55" s="31" t="str">
        <f>IFERROR(D35-D53,"")</f>
        <v/>
      </c>
      <c r="E55" s="27"/>
      <c r="F55" s="180"/>
      <c r="G55" s="180"/>
      <c r="H55" s="180"/>
      <c r="I55" s="180"/>
      <c r="J55" s="180"/>
      <c r="K55" s="41"/>
    </row>
    <row r="56" spans="1:43" ht="21" customHeight="1" thickBot="1">
      <c r="A56" s="4"/>
      <c r="B56" s="4"/>
      <c r="D56" s="26"/>
      <c r="E56" s="28"/>
      <c r="F56" s="180"/>
      <c r="G56" s="180"/>
      <c r="H56" s="180"/>
      <c r="I56" s="180"/>
      <c r="J56" s="180"/>
      <c r="K56" s="41"/>
    </row>
    <row r="57" spans="1:43" ht="30" customHeight="1" thickBot="1">
      <c r="A57" s="4"/>
      <c r="B57" s="14"/>
      <c r="C57" s="153" t="s">
        <v>41</v>
      </c>
      <c r="D57" s="154"/>
      <c r="E57" s="32" t="str">
        <f>IFERROR(VLOOKUP($D$8,$N$2:$S$31,6,0),"")</f>
        <v/>
      </c>
      <c r="F57" s="180"/>
      <c r="G57" s="180"/>
      <c r="H57" s="180"/>
      <c r="I57" s="180"/>
      <c r="J57" s="180"/>
      <c r="K57" s="41"/>
    </row>
    <row r="58" spans="1:43" ht="12.45" customHeight="1" thickBot="1">
      <c r="A58" s="4"/>
      <c r="B58" s="14"/>
      <c r="C58" s="15"/>
      <c r="D58" s="16"/>
      <c r="E58" s="19"/>
      <c r="F58" s="180"/>
      <c r="G58" s="180"/>
      <c r="H58" s="180"/>
      <c r="I58" s="180"/>
      <c r="J58" s="180"/>
      <c r="K58" s="41"/>
      <c r="N58" s="47"/>
      <c r="O58" s="51"/>
      <c r="P58" s="17"/>
      <c r="Q58" s="17"/>
      <c r="R58" s="47"/>
      <c r="S58" s="17"/>
    </row>
    <row r="59" spans="1:43" ht="30" customHeight="1" thickBot="1">
      <c r="A59" s="4"/>
      <c r="B59" s="14"/>
      <c r="C59" s="174" t="s">
        <v>42</v>
      </c>
      <c r="D59" s="175"/>
      <c r="E59" s="29"/>
      <c r="F59" s="180"/>
      <c r="G59" s="180"/>
      <c r="H59" s="180"/>
      <c r="I59" s="180"/>
      <c r="J59" s="180"/>
      <c r="K59" s="41"/>
    </row>
    <row r="60" spans="1:43" ht="12.45" customHeight="1" thickBot="1">
      <c r="A60" s="4"/>
      <c r="B60" s="14"/>
      <c r="C60" s="33"/>
      <c r="D60" s="33"/>
      <c r="E60" s="42"/>
      <c r="F60" s="180"/>
      <c r="G60" s="180"/>
      <c r="H60" s="180"/>
      <c r="I60" s="180"/>
      <c r="J60" s="180"/>
      <c r="K60" s="41"/>
    </row>
    <row r="61" spans="1:43" ht="30" customHeight="1" thickBot="1">
      <c r="A61" s="4"/>
      <c r="B61" s="14" t="s">
        <v>46</v>
      </c>
      <c r="C61" s="174" t="s">
        <v>40</v>
      </c>
      <c r="D61" s="175"/>
      <c r="E61" s="30"/>
      <c r="F61" s="180"/>
      <c r="G61" s="180"/>
      <c r="H61" s="180"/>
      <c r="I61" s="180"/>
      <c r="J61" s="180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algorithmName="SHA-512" hashValue="r6mNylTKMc5rkrAfAMwscZUAxyuFegxLMjLkwxAI8sAI915wwELBPLznwZAlbK0dd2aH6hfDmyTvmePCreAJXg==" saltValue="W2l042MZ9zPO+6nLiWY6iA==" spinCount="100000" sheet="1" formatCells="0" formatColumns="0" formatRows="0"/>
  <mergeCells count="90"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  <mergeCell ref="D12:J12"/>
    <mergeCell ref="A13:J13"/>
    <mergeCell ref="A14:J14"/>
    <mergeCell ref="A15:J15"/>
    <mergeCell ref="A16:J16"/>
    <mergeCell ref="P16:P21"/>
    <mergeCell ref="A17:J17"/>
    <mergeCell ref="A18:J18"/>
    <mergeCell ref="A19:J19"/>
    <mergeCell ref="A20:J20"/>
    <mergeCell ref="E22:J22"/>
    <mergeCell ref="P22:P27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P28:P29"/>
    <mergeCell ref="A29:C29"/>
    <mergeCell ref="E29:J29"/>
    <mergeCell ref="A38:C38"/>
    <mergeCell ref="G38:J38"/>
    <mergeCell ref="A30:C30"/>
    <mergeCell ref="E30:J30"/>
    <mergeCell ref="P30:P31"/>
    <mergeCell ref="A31:C31"/>
    <mergeCell ref="E31:J31"/>
    <mergeCell ref="A32:C32"/>
    <mergeCell ref="E32:J32"/>
    <mergeCell ref="A33:C33"/>
    <mergeCell ref="E33:J33"/>
    <mergeCell ref="A34:C34"/>
    <mergeCell ref="E34:J34"/>
    <mergeCell ref="A35:C35"/>
    <mergeCell ref="A39:C39"/>
    <mergeCell ref="G39:J39"/>
    <mergeCell ref="A40:C40"/>
    <mergeCell ref="G40:J40"/>
    <mergeCell ref="A41:C41"/>
    <mergeCell ref="G41:J41"/>
    <mergeCell ref="A42:C42"/>
    <mergeCell ref="G42:J42"/>
    <mergeCell ref="A43:C43"/>
    <mergeCell ref="G43:J43"/>
    <mergeCell ref="A44:C44"/>
    <mergeCell ref="G44:J44"/>
    <mergeCell ref="A45:C45"/>
    <mergeCell ref="G45:J45"/>
    <mergeCell ref="A46:C46"/>
    <mergeCell ref="G46:J46"/>
    <mergeCell ref="A47:C47"/>
    <mergeCell ref="G47:J47"/>
    <mergeCell ref="A48:C48"/>
    <mergeCell ref="G48:J48"/>
    <mergeCell ref="A49:C49"/>
    <mergeCell ref="G49:J49"/>
    <mergeCell ref="A50:C50"/>
    <mergeCell ref="G50:J50"/>
    <mergeCell ref="F54:J61"/>
    <mergeCell ref="B55:C55"/>
    <mergeCell ref="C57:D57"/>
    <mergeCell ref="C59:D59"/>
    <mergeCell ref="C61:D61"/>
    <mergeCell ref="A51:C51"/>
    <mergeCell ref="G51:J51"/>
    <mergeCell ref="A52:C52"/>
    <mergeCell ref="G52:J52"/>
    <mergeCell ref="A53:C53"/>
  </mergeCells>
  <phoneticPr fontId="9"/>
  <conditionalFormatting sqref="G53">
    <cfRule type="cellIs" dxfId="1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F2BD-CA31-45AD-9EEF-4FB52CF10504}">
  <sheetPr>
    <tabColor rgb="FFFF0000"/>
  </sheetPr>
  <dimension ref="A1:AQ63"/>
  <sheetViews>
    <sheetView showGridLines="0" zoomScale="70" zoomScaleNormal="70" zoomScaleSheetLayoutView="90" workbookViewId="0">
      <selection activeCell="E30" sqref="E30:J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40" t="s">
        <v>99</v>
      </c>
      <c r="B1" s="2"/>
      <c r="C1" s="2"/>
      <c r="N1" s="45" t="s">
        <v>87</v>
      </c>
    </row>
    <row r="2" spans="1:43" ht="14.4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N2" s="56" t="s">
        <v>86</v>
      </c>
      <c r="O2" s="58" t="s">
        <v>82</v>
      </c>
      <c r="P2" s="53" t="s">
        <v>82</v>
      </c>
      <c r="Q2" s="53" t="s">
        <v>83</v>
      </c>
      <c r="R2" s="52" t="s">
        <v>84</v>
      </c>
      <c r="S2" s="53" t="s">
        <v>85</v>
      </c>
    </row>
    <row r="3" spans="1:43" ht="14.4">
      <c r="A3" s="82"/>
      <c r="B3" s="82"/>
      <c r="C3" s="82"/>
      <c r="D3" s="21"/>
      <c r="E3" s="21"/>
      <c r="F3" s="21"/>
      <c r="G3" s="82"/>
      <c r="H3" s="2" t="s">
        <v>28</v>
      </c>
      <c r="I3" s="1"/>
      <c r="N3" s="57">
        <v>1</v>
      </c>
      <c r="O3" s="59" t="s">
        <v>48</v>
      </c>
      <c r="P3" s="86" t="s">
        <v>48</v>
      </c>
      <c r="Q3" s="55" t="s">
        <v>61</v>
      </c>
      <c r="R3" s="54">
        <v>1</v>
      </c>
      <c r="S3" s="53">
        <f t="shared" ref="S3:S8" si="0">ROUND($E$53*$R3,-3)</f>
        <v>0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7"/>
      <c r="Q4" s="55" t="s">
        <v>62</v>
      </c>
      <c r="R4" s="54">
        <v>1</v>
      </c>
      <c r="S4" s="53">
        <f t="shared" si="0"/>
        <v>0</v>
      </c>
    </row>
    <row r="5" spans="1:43" ht="15" customHeight="1">
      <c r="A5" s="5"/>
      <c r="B5" s="5"/>
      <c r="C5" s="5"/>
      <c r="G5" s="63" t="s">
        <v>11</v>
      </c>
      <c r="H5" s="134" t="s">
        <v>105</v>
      </c>
      <c r="I5" s="135"/>
      <c r="J5" s="136"/>
      <c r="N5" s="57">
        <v>3</v>
      </c>
      <c r="O5" s="59" t="s">
        <v>48</v>
      </c>
      <c r="P5" s="87"/>
      <c r="Q5" s="55" t="s">
        <v>60</v>
      </c>
      <c r="R5" s="54">
        <v>1</v>
      </c>
      <c r="S5" s="53">
        <f t="shared" si="0"/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64" t="s">
        <v>15</v>
      </c>
      <c r="H6" s="137"/>
      <c r="I6" s="138"/>
      <c r="J6" s="139"/>
      <c r="N6" s="57">
        <v>4</v>
      </c>
      <c r="O6" s="59" t="s">
        <v>49</v>
      </c>
      <c r="P6" s="88" t="s">
        <v>49</v>
      </c>
      <c r="Q6" s="55" t="s">
        <v>51</v>
      </c>
      <c r="R6" s="54">
        <v>1</v>
      </c>
      <c r="S6" s="53">
        <f t="shared" si="0"/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65" t="s">
        <v>12</v>
      </c>
      <c r="H7" s="140"/>
      <c r="I7" s="141"/>
      <c r="J7" s="142"/>
      <c r="N7" s="57">
        <v>5</v>
      </c>
      <c r="O7" s="59" t="s">
        <v>49</v>
      </c>
      <c r="P7" s="89"/>
      <c r="Q7" s="55" t="s">
        <v>52</v>
      </c>
      <c r="R7" s="54">
        <v>1</v>
      </c>
      <c r="S7" s="53">
        <f t="shared" si="0"/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2" customHeight="1" thickTop="1">
      <c r="A8" s="145" t="s">
        <v>86</v>
      </c>
      <c r="B8" s="146"/>
      <c r="C8" s="146"/>
      <c r="D8" s="148"/>
      <c r="G8" s="62"/>
      <c r="H8" s="143"/>
      <c r="I8" s="144"/>
      <c r="J8" s="144"/>
      <c r="N8" s="57">
        <v>6</v>
      </c>
      <c r="O8" s="59" t="s">
        <v>49</v>
      </c>
      <c r="P8" s="89"/>
      <c r="Q8" s="55" t="s">
        <v>53</v>
      </c>
      <c r="R8" s="54">
        <v>1</v>
      </c>
      <c r="S8" s="53">
        <f t="shared" si="0"/>
        <v>0</v>
      </c>
      <c r="T8" s="20"/>
      <c r="U8" s="20"/>
    </row>
    <row r="9" spans="1:43" ht="13.2" customHeight="1" thickBot="1">
      <c r="A9" s="147"/>
      <c r="B9" s="147"/>
      <c r="C9" s="147"/>
      <c r="D9" s="149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80</v>
      </c>
      <c r="S9" s="53" t="e">
        <f>IF(($D$30+$D$33)&lt;$D$53,ROUND($D$53-($D$30+$D$33),-3),"対象外")</f>
        <v>#VALUE!</v>
      </c>
    </row>
    <row r="10" spans="1:43" ht="16.5" customHeight="1" thickTop="1">
      <c r="A10" s="96" t="s">
        <v>13</v>
      </c>
      <c r="B10" s="97"/>
      <c r="C10" s="98"/>
      <c r="D10" s="128" t="str">
        <f>IFERROR(VLOOKUP($D$8,$N$2:$S$31,2,0),"")</f>
        <v/>
      </c>
      <c r="E10" s="129"/>
      <c r="F10" s="129"/>
      <c r="G10" s="129"/>
      <c r="H10" s="129"/>
      <c r="I10" s="129"/>
      <c r="J10" s="130"/>
      <c r="N10" s="57">
        <v>8</v>
      </c>
      <c r="O10" s="59" t="s">
        <v>50</v>
      </c>
      <c r="P10" s="84"/>
      <c r="Q10" s="55" t="s">
        <v>55</v>
      </c>
      <c r="R10" s="54" t="s">
        <v>81</v>
      </c>
      <c r="S10" s="53">
        <f>ROUND($E$40,-3)</f>
        <v>0</v>
      </c>
    </row>
    <row r="11" spans="1:43" ht="16.5" customHeight="1" thickBot="1">
      <c r="A11" s="99" t="s">
        <v>14</v>
      </c>
      <c r="B11" s="100"/>
      <c r="C11" s="101"/>
      <c r="D11" s="131" t="str">
        <f>IFERROR(VLOOKUP($D$8,$N$2:$S$31,4,0),"")</f>
        <v/>
      </c>
      <c r="E11" s="132"/>
      <c r="F11" s="132"/>
      <c r="G11" s="132"/>
      <c r="H11" s="132"/>
      <c r="I11" s="132"/>
      <c r="J11" s="133"/>
      <c r="N11" s="57">
        <v>9</v>
      </c>
      <c r="O11" s="59" t="s">
        <v>50</v>
      </c>
      <c r="P11" s="84"/>
      <c r="Q11" s="55" t="s">
        <v>56</v>
      </c>
      <c r="R11" s="54" t="s">
        <v>80</v>
      </c>
      <c r="S11" s="53" t="e">
        <f>IF(($D$30+$D$33)&lt;$D$53,ROUND($D$53-($D$30+$D$33),-3),"対象外")</f>
        <v>#VALUE!</v>
      </c>
    </row>
    <row r="12" spans="1:43" ht="16.5" customHeight="1" thickBot="1">
      <c r="A12" s="102" t="s">
        <v>45</v>
      </c>
      <c r="B12" s="103"/>
      <c r="C12" s="103"/>
      <c r="D12" s="125"/>
      <c r="E12" s="126"/>
      <c r="F12" s="126"/>
      <c r="G12" s="126"/>
      <c r="H12" s="126"/>
      <c r="I12" s="126"/>
      <c r="J12" s="127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>
        <f>ROUND($E$53*$R12,-3)</f>
        <v>0</v>
      </c>
    </row>
    <row r="13" spans="1:43">
      <c r="A13" s="93" t="s">
        <v>47</v>
      </c>
      <c r="B13" s="94"/>
      <c r="C13" s="94"/>
      <c r="D13" s="94"/>
      <c r="E13" s="94"/>
      <c r="F13" s="94"/>
      <c r="G13" s="94"/>
      <c r="H13" s="94"/>
      <c r="I13" s="94"/>
      <c r="J13" s="95"/>
      <c r="N13" s="57">
        <v>11</v>
      </c>
      <c r="O13" s="59" t="s">
        <v>104</v>
      </c>
      <c r="P13" s="84"/>
      <c r="Q13" s="55" t="s">
        <v>102</v>
      </c>
      <c r="R13" s="54" t="s">
        <v>103</v>
      </c>
      <c r="S13" s="53">
        <f>ROUND($E$40,-3)</f>
        <v>0</v>
      </c>
    </row>
    <row r="14" spans="1:43">
      <c r="A14" s="104" t="s">
        <v>92</v>
      </c>
      <c r="B14" s="105"/>
      <c r="C14" s="105"/>
      <c r="D14" s="105"/>
      <c r="E14" s="105"/>
      <c r="F14" s="105"/>
      <c r="G14" s="105"/>
      <c r="H14" s="105"/>
      <c r="I14" s="105"/>
      <c r="J14" s="106"/>
      <c r="N14" s="57">
        <v>12</v>
      </c>
      <c r="O14" s="59" t="s">
        <v>50</v>
      </c>
      <c r="P14" s="84"/>
      <c r="Q14" s="55" t="s">
        <v>58</v>
      </c>
      <c r="R14" s="54" t="s">
        <v>80</v>
      </c>
      <c r="S14" s="53" t="e">
        <f>IF(($D$30+$D$33)&lt;$D$53,ROUND($D$53-($D$30+$D$33),-3),"対象外")</f>
        <v>#VALUE!</v>
      </c>
    </row>
    <row r="15" spans="1:43">
      <c r="A15" s="104" t="s">
        <v>93</v>
      </c>
      <c r="B15" s="105"/>
      <c r="C15" s="105"/>
      <c r="D15" s="105"/>
      <c r="E15" s="105"/>
      <c r="F15" s="105"/>
      <c r="G15" s="105"/>
      <c r="H15" s="105"/>
      <c r="I15" s="105"/>
      <c r="J15" s="106"/>
      <c r="N15" s="57">
        <v>13</v>
      </c>
      <c r="O15" s="59" t="s">
        <v>50</v>
      </c>
      <c r="P15" s="85"/>
      <c r="Q15" s="55" t="s">
        <v>59</v>
      </c>
      <c r="R15" s="54">
        <v>0.75</v>
      </c>
      <c r="S15" s="53">
        <f t="shared" ref="S15:S31" si="1">ROUND($E$53*$R15,-3)</f>
        <v>0</v>
      </c>
    </row>
    <row r="16" spans="1:43">
      <c r="A16" s="104" t="s">
        <v>94</v>
      </c>
      <c r="B16" s="105"/>
      <c r="C16" s="105"/>
      <c r="D16" s="105"/>
      <c r="E16" s="105"/>
      <c r="F16" s="105"/>
      <c r="G16" s="105"/>
      <c r="H16" s="105"/>
      <c r="I16" s="105"/>
      <c r="J16" s="106"/>
      <c r="N16" s="57">
        <v>14</v>
      </c>
      <c r="O16" s="59" t="s">
        <v>90</v>
      </c>
      <c r="P16" s="86" t="s">
        <v>100</v>
      </c>
      <c r="Q16" s="55" t="s">
        <v>63</v>
      </c>
      <c r="R16" s="54">
        <v>1</v>
      </c>
      <c r="S16" s="53">
        <f t="shared" si="1"/>
        <v>0</v>
      </c>
    </row>
    <row r="17" spans="1:43">
      <c r="A17" s="157" t="s">
        <v>95</v>
      </c>
      <c r="B17" s="158"/>
      <c r="C17" s="158"/>
      <c r="D17" s="158"/>
      <c r="E17" s="158"/>
      <c r="F17" s="158"/>
      <c r="G17" s="158"/>
      <c r="H17" s="158"/>
      <c r="I17" s="158"/>
      <c r="J17" s="159"/>
      <c r="N17" s="57">
        <v>15</v>
      </c>
      <c r="O17" s="59" t="s">
        <v>90</v>
      </c>
      <c r="P17" s="87"/>
      <c r="Q17" s="55" t="s">
        <v>64</v>
      </c>
      <c r="R17" s="54">
        <v>1</v>
      </c>
      <c r="S17" s="53">
        <f t="shared" si="1"/>
        <v>0</v>
      </c>
    </row>
    <row r="18" spans="1:43" ht="22.2" customHeight="1">
      <c r="A18" s="157" t="s">
        <v>96</v>
      </c>
      <c r="B18" s="158"/>
      <c r="C18" s="158"/>
      <c r="D18" s="158"/>
      <c r="E18" s="158"/>
      <c r="F18" s="158"/>
      <c r="G18" s="158"/>
      <c r="H18" s="158"/>
      <c r="I18" s="158"/>
      <c r="J18" s="159"/>
      <c r="N18" s="57">
        <v>16</v>
      </c>
      <c r="O18" s="59" t="s">
        <v>90</v>
      </c>
      <c r="P18" s="87"/>
      <c r="Q18" s="55" t="s">
        <v>65</v>
      </c>
      <c r="R18" s="54">
        <v>1</v>
      </c>
      <c r="S18" s="53">
        <f t="shared" si="1"/>
        <v>0</v>
      </c>
    </row>
    <row r="19" spans="1:43">
      <c r="A19" s="157" t="s">
        <v>97</v>
      </c>
      <c r="B19" s="158"/>
      <c r="C19" s="158"/>
      <c r="D19" s="158"/>
      <c r="E19" s="158"/>
      <c r="F19" s="158"/>
      <c r="G19" s="158"/>
      <c r="H19" s="158"/>
      <c r="I19" s="158"/>
      <c r="J19" s="159"/>
      <c r="N19" s="57">
        <v>17</v>
      </c>
      <c r="O19" s="59" t="s">
        <v>90</v>
      </c>
      <c r="P19" s="87"/>
      <c r="Q19" s="55" t="s">
        <v>66</v>
      </c>
      <c r="R19" s="54">
        <v>1</v>
      </c>
      <c r="S19" s="53">
        <f t="shared" si="1"/>
        <v>0</v>
      </c>
    </row>
    <row r="20" spans="1:43" ht="39" customHeight="1" thickBot="1">
      <c r="A20" s="161" t="s">
        <v>98</v>
      </c>
      <c r="B20" s="162"/>
      <c r="C20" s="162"/>
      <c r="D20" s="162"/>
      <c r="E20" s="162"/>
      <c r="F20" s="162"/>
      <c r="G20" s="162"/>
      <c r="H20" s="162"/>
      <c r="I20" s="162"/>
      <c r="J20" s="163"/>
      <c r="N20" s="57">
        <v>18</v>
      </c>
      <c r="O20" s="59" t="s">
        <v>90</v>
      </c>
      <c r="P20" s="87"/>
      <c r="Q20" s="55" t="s">
        <v>67</v>
      </c>
      <c r="R20" s="54">
        <v>1</v>
      </c>
      <c r="S20" s="53">
        <f t="shared" si="1"/>
        <v>0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90</v>
      </c>
      <c r="P21" s="87"/>
      <c r="Q21" s="55" t="s">
        <v>68</v>
      </c>
      <c r="R21" s="54">
        <v>1</v>
      </c>
      <c r="S21" s="53">
        <f t="shared" si="1"/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7" customHeight="1" thickBot="1">
      <c r="A22" s="36" t="s">
        <v>4</v>
      </c>
      <c r="D22" s="37"/>
      <c r="E22" s="160" t="s">
        <v>3</v>
      </c>
      <c r="F22" s="160"/>
      <c r="G22" s="160"/>
      <c r="H22" s="160"/>
      <c r="I22" s="160"/>
      <c r="J22" s="160"/>
      <c r="M22" s="3"/>
      <c r="N22" s="57">
        <v>20</v>
      </c>
      <c r="O22" s="59" t="s">
        <v>89</v>
      </c>
      <c r="P22" s="86" t="s">
        <v>101</v>
      </c>
      <c r="Q22" s="55" t="s">
        <v>69</v>
      </c>
      <c r="R22" s="54">
        <v>1</v>
      </c>
      <c r="S22" s="53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7" customHeight="1" thickBot="1">
      <c r="A23" s="115" t="s">
        <v>0</v>
      </c>
      <c r="B23" s="116"/>
      <c r="C23" s="116"/>
      <c r="D23" s="66" t="s">
        <v>1</v>
      </c>
      <c r="E23" s="164" t="s">
        <v>10</v>
      </c>
      <c r="F23" s="165"/>
      <c r="G23" s="165"/>
      <c r="H23" s="165"/>
      <c r="I23" s="165"/>
      <c r="J23" s="166"/>
      <c r="M23" s="36"/>
      <c r="N23" s="57">
        <v>21</v>
      </c>
      <c r="O23" s="59" t="s">
        <v>89</v>
      </c>
      <c r="P23" s="87"/>
      <c r="Q23" s="55" t="s">
        <v>70</v>
      </c>
      <c r="R23" s="54">
        <v>1</v>
      </c>
      <c r="S23" s="53">
        <f t="shared" si="1"/>
        <v>0</v>
      </c>
    </row>
    <row r="24" spans="1:43" s="8" customFormat="1" ht="17.7" customHeight="1" thickBot="1">
      <c r="A24" s="167" t="s">
        <v>43</v>
      </c>
      <c r="B24" s="168"/>
      <c r="C24" s="169"/>
      <c r="D24" s="69">
        <f>ROUND(E59,-3)</f>
        <v>0</v>
      </c>
      <c r="E24" s="150"/>
      <c r="F24" s="151"/>
      <c r="G24" s="151"/>
      <c r="H24" s="151"/>
      <c r="I24" s="151"/>
      <c r="J24" s="152"/>
      <c r="N24" s="57">
        <v>22</v>
      </c>
      <c r="O24" s="59" t="s">
        <v>89</v>
      </c>
      <c r="P24" s="87"/>
      <c r="Q24" s="55" t="s">
        <v>71</v>
      </c>
      <c r="R24" s="54">
        <v>1</v>
      </c>
      <c r="S24" s="53">
        <f t="shared" si="1"/>
        <v>0</v>
      </c>
    </row>
    <row r="25" spans="1:43" s="8" customFormat="1" ht="17.7" customHeight="1">
      <c r="A25" s="107" t="s">
        <v>16</v>
      </c>
      <c r="B25" s="108"/>
      <c r="C25" s="108"/>
      <c r="D25" s="71"/>
      <c r="E25" s="90"/>
      <c r="F25" s="91"/>
      <c r="G25" s="91"/>
      <c r="H25" s="91"/>
      <c r="I25" s="91"/>
      <c r="J25" s="92"/>
      <c r="N25" s="57">
        <v>23</v>
      </c>
      <c r="O25" s="59" t="s">
        <v>89</v>
      </c>
      <c r="P25" s="87"/>
      <c r="Q25" s="55" t="s">
        <v>72</v>
      </c>
      <c r="R25" s="54">
        <v>1</v>
      </c>
      <c r="S25" s="53">
        <f t="shared" si="1"/>
        <v>0</v>
      </c>
    </row>
    <row r="26" spans="1:43" s="8" customFormat="1" ht="17.7" customHeight="1">
      <c r="A26" s="107" t="s">
        <v>17</v>
      </c>
      <c r="B26" s="108"/>
      <c r="C26" s="108"/>
      <c r="D26" s="72"/>
      <c r="E26" s="90"/>
      <c r="F26" s="91"/>
      <c r="G26" s="91"/>
      <c r="H26" s="91"/>
      <c r="I26" s="91"/>
      <c r="J26" s="92"/>
      <c r="N26" s="57">
        <v>24</v>
      </c>
      <c r="O26" s="59" t="s">
        <v>89</v>
      </c>
      <c r="P26" s="87"/>
      <c r="Q26" s="55" t="s">
        <v>73</v>
      </c>
      <c r="R26" s="54">
        <v>1</v>
      </c>
      <c r="S26" s="53">
        <f t="shared" si="1"/>
        <v>0</v>
      </c>
    </row>
    <row r="27" spans="1:43" s="8" customFormat="1" ht="17.7" customHeight="1">
      <c r="A27" s="107" t="s">
        <v>18</v>
      </c>
      <c r="B27" s="108"/>
      <c r="C27" s="108"/>
      <c r="D27" s="72"/>
      <c r="E27" s="90"/>
      <c r="F27" s="91"/>
      <c r="G27" s="91"/>
      <c r="H27" s="91"/>
      <c r="I27" s="91"/>
      <c r="J27" s="92"/>
      <c r="N27" s="57">
        <v>25</v>
      </c>
      <c r="O27" s="59" t="s">
        <v>89</v>
      </c>
      <c r="P27" s="87"/>
      <c r="Q27" s="55" t="s">
        <v>91</v>
      </c>
      <c r="R27" s="54">
        <v>1</v>
      </c>
      <c r="S27" s="53">
        <f t="shared" si="1"/>
        <v>0</v>
      </c>
    </row>
    <row r="28" spans="1:43" s="8" customFormat="1" ht="17.7" customHeight="1">
      <c r="A28" s="155" t="s">
        <v>19</v>
      </c>
      <c r="B28" s="156"/>
      <c r="C28" s="156"/>
      <c r="D28" s="72"/>
      <c r="E28" s="90"/>
      <c r="F28" s="91"/>
      <c r="G28" s="91"/>
      <c r="H28" s="91"/>
      <c r="I28" s="91"/>
      <c r="J28" s="92"/>
      <c r="N28" s="57">
        <v>26</v>
      </c>
      <c r="O28" s="59" t="s">
        <v>79</v>
      </c>
      <c r="P28" s="86" t="s">
        <v>79</v>
      </c>
      <c r="Q28" s="55" t="s">
        <v>74</v>
      </c>
      <c r="R28" s="54">
        <v>1</v>
      </c>
      <c r="S28" s="53">
        <f t="shared" si="1"/>
        <v>0</v>
      </c>
    </row>
    <row r="29" spans="1:43" s="8" customFormat="1" ht="17.7" customHeight="1">
      <c r="A29" s="107" t="s">
        <v>20</v>
      </c>
      <c r="B29" s="108"/>
      <c r="C29" s="108"/>
      <c r="D29" s="72"/>
      <c r="E29" s="90"/>
      <c r="F29" s="91"/>
      <c r="G29" s="91"/>
      <c r="H29" s="91"/>
      <c r="I29" s="91"/>
      <c r="J29" s="92"/>
      <c r="N29" s="57">
        <v>27</v>
      </c>
      <c r="O29" s="59" t="s">
        <v>79</v>
      </c>
      <c r="P29" s="87"/>
      <c r="Q29" s="55" t="s">
        <v>75</v>
      </c>
      <c r="R29" s="54">
        <v>1</v>
      </c>
      <c r="S29" s="53">
        <f t="shared" si="1"/>
        <v>0</v>
      </c>
    </row>
    <row r="30" spans="1:43" s="8" customFormat="1" ht="17.7" customHeight="1">
      <c r="A30" s="155" t="s">
        <v>21</v>
      </c>
      <c r="B30" s="156"/>
      <c r="C30" s="156"/>
      <c r="D30" s="72"/>
      <c r="E30" s="90"/>
      <c r="F30" s="91"/>
      <c r="G30" s="91"/>
      <c r="H30" s="91"/>
      <c r="I30" s="91"/>
      <c r="J30" s="92"/>
      <c r="N30" s="57">
        <v>28</v>
      </c>
      <c r="O30" s="59" t="s">
        <v>78</v>
      </c>
      <c r="P30" s="88" t="s">
        <v>78</v>
      </c>
      <c r="Q30" s="55" t="s">
        <v>76</v>
      </c>
      <c r="R30" s="54">
        <v>1</v>
      </c>
      <c r="S30" s="53">
        <f t="shared" si="1"/>
        <v>0</v>
      </c>
    </row>
    <row r="31" spans="1:43" s="8" customFormat="1" ht="17.7" customHeight="1">
      <c r="A31" s="107" t="s">
        <v>22</v>
      </c>
      <c r="B31" s="108"/>
      <c r="C31" s="108"/>
      <c r="D31" s="72"/>
      <c r="E31" s="90"/>
      <c r="F31" s="91"/>
      <c r="G31" s="91"/>
      <c r="H31" s="91"/>
      <c r="I31" s="91"/>
      <c r="J31" s="92"/>
      <c r="N31" s="57">
        <v>29</v>
      </c>
      <c r="O31" s="59" t="s">
        <v>78</v>
      </c>
      <c r="P31" s="89"/>
      <c r="Q31" s="55" t="s">
        <v>77</v>
      </c>
      <c r="R31" s="54">
        <v>1</v>
      </c>
      <c r="S31" s="53">
        <f t="shared" si="1"/>
        <v>0</v>
      </c>
    </row>
    <row r="32" spans="1:43" s="8" customFormat="1" ht="17.7" customHeight="1">
      <c r="A32" s="107" t="s">
        <v>23</v>
      </c>
      <c r="B32" s="108"/>
      <c r="C32" s="108"/>
      <c r="D32" s="72"/>
      <c r="E32" s="90"/>
      <c r="F32" s="91"/>
      <c r="G32" s="91"/>
      <c r="H32" s="91"/>
      <c r="I32" s="91"/>
      <c r="J32" s="92"/>
      <c r="N32" s="46"/>
      <c r="O32" s="49"/>
      <c r="P32" s="11"/>
      <c r="Q32" s="11"/>
      <c r="R32" s="46"/>
      <c r="S32" s="11"/>
    </row>
    <row r="33" spans="1:43" s="8" customFormat="1" ht="17.7" customHeight="1">
      <c r="A33" s="155" t="s">
        <v>24</v>
      </c>
      <c r="B33" s="156"/>
      <c r="C33" s="156"/>
      <c r="D33" s="72"/>
      <c r="E33" s="90"/>
      <c r="F33" s="91"/>
      <c r="G33" s="91"/>
      <c r="H33" s="91"/>
      <c r="I33" s="91"/>
      <c r="J33" s="92"/>
      <c r="N33" s="45"/>
      <c r="O33" s="50"/>
      <c r="R33" s="45"/>
    </row>
    <row r="34" spans="1:43" s="8" customFormat="1" ht="17.7" customHeight="1" thickBot="1">
      <c r="A34" s="113" t="s">
        <v>25</v>
      </c>
      <c r="B34" s="114"/>
      <c r="C34" s="114"/>
      <c r="D34" s="73"/>
      <c r="E34" s="121"/>
      <c r="F34" s="122"/>
      <c r="G34" s="122"/>
      <c r="H34" s="122"/>
      <c r="I34" s="122"/>
      <c r="J34" s="123"/>
      <c r="N34" s="45"/>
      <c r="O34" s="50"/>
      <c r="R34" s="45"/>
    </row>
    <row r="35" spans="1:43" s="8" customFormat="1" ht="17.7" customHeight="1" thickTop="1">
      <c r="A35" s="118" t="s">
        <v>2</v>
      </c>
      <c r="B35" s="119"/>
      <c r="C35" s="120"/>
      <c r="D35" s="70">
        <f>SUM(D24:D34)</f>
        <v>0</v>
      </c>
      <c r="E35" s="67"/>
      <c r="F35" s="68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6999999999999993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7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7" customHeight="1" thickBot="1">
      <c r="A38" s="115" t="s">
        <v>0</v>
      </c>
      <c r="B38" s="116"/>
      <c r="C38" s="117"/>
      <c r="D38" s="34" t="s">
        <v>1</v>
      </c>
      <c r="E38" s="74" t="s">
        <v>26</v>
      </c>
      <c r="F38" s="75" t="s">
        <v>27</v>
      </c>
      <c r="G38" s="109" t="s">
        <v>10</v>
      </c>
      <c r="H38" s="109"/>
      <c r="I38" s="109"/>
      <c r="J38" s="110"/>
      <c r="N38" s="45"/>
      <c r="O38" s="50"/>
      <c r="R38" s="45"/>
    </row>
    <row r="39" spans="1:43" s="8" customFormat="1" ht="17.7" customHeight="1">
      <c r="A39" s="107" t="s">
        <v>6</v>
      </c>
      <c r="B39" s="108"/>
      <c r="C39" s="171"/>
      <c r="D39" s="61" t="str">
        <f>IF(E39+F39=0,"",E39+F39)</f>
        <v/>
      </c>
      <c r="E39" s="78"/>
      <c r="F39" s="71"/>
      <c r="G39" s="111"/>
      <c r="H39" s="111"/>
      <c r="I39" s="111"/>
      <c r="J39" s="112"/>
      <c r="N39" s="45"/>
      <c r="O39" s="50"/>
      <c r="R39" s="45"/>
    </row>
    <row r="40" spans="1:43" s="8" customFormat="1" ht="17.7" customHeight="1">
      <c r="A40" s="107" t="s">
        <v>7</v>
      </c>
      <c r="B40" s="108"/>
      <c r="C40" s="171"/>
      <c r="D40" s="61" t="str">
        <f t="shared" ref="D40:D53" si="2">IF(E40+F40=0,"",E40+F40)</f>
        <v/>
      </c>
      <c r="E40" s="79"/>
      <c r="F40" s="72"/>
      <c r="G40" s="172"/>
      <c r="H40" s="172"/>
      <c r="I40" s="172"/>
      <c r="J40" s="173"/>
      <c r="N40" s="45"/>
      <c r="O40" s="50"/>
      <c r="R40" s="45"/>
    </row>
    <row r="41" spans="1:43" s="8" customFormat="1" ht="17.7" customHeight="1">
      <c r="A41" s="107" t="s">
        <v>9</v>
      </c>
      <c r="B41" s="108"/>
      <c r="C41" s="171"/>
      <c r="D41" s="61" t="str">
        <f t="shared" si="2"/>
        <v/>
      </c>
      <c r="E41" s="79"/>
      <c r="F41" s="72"/>
      <c r="G41" s="172"/>
      <c r="H41" s="172"/>
      <c r="I41" s="172"/>
      <c r="J41" s="173"/>
      <c r="N41" s="45"/>
      <c r="O41" s="50"/>
      <c r="R41" s="45"/>
    </row>
    <row r="42" spans="1:43" s="8" customFormat="1" ht="17.7" customHeight="1">
      <c r="A42" s="107" t="s">
        <v>29</v>
      </c>
      <c r="B42" s="108"/>
      <c r="C42" s="171"/>
      <c r="D42" s="61" t="str">
        <f t="shared" si="2"/>
        <v/>
      </c>
      <c r="E42" s="79"/>
      <c r="F42" s="72"/>
      <c r="G42" s="172"/>
      <c r="H42" s="172"/>
      <c r="I42" s="172"/>
      <c r="J42" s="173"/>
      <c r="N42" s="45"/>
      <c r="O42" s="50"/>
      <c r="R42" s="45"/>
    </row>
    <row r="43" spans="1:43" s="8" customFormat="1" ht="17.7" customHeight="1">
      <c r="A43" s="107" t="s">
        <v>30</v>
      </c>
      <c r="B43" s="108"/>
      <c r="C43" s="171"/>
      <c r="D43" s="61" t="str">
        <f t="shared" si="2"/>
        <v/>
      </c>
      <c r="E43" s="80"/>
      <c r="F43" s="72"/>
      <c r="G43" s="172"/>
      <c r="H43" s="172"/>
      <c r="I43" s="172"/>
      <c r="J43" s="173"/>
      <c r="N43" s="45"/>
      <c r="O43" s="50"/>
      <c r="R43" s="45"/>
    </row>
    <row r="44" spans="1:43" s="8" customFormat="1" ht="17.7" customHeight="1">
      <c r="A44" s="107" t="s">
        <v>31</v>
      </c>
      <c r="B44" s="108"/>
      <c r="C44" s="171"/>
      <c r="D44" s="61" t="str">
        <f t="shared" si="2"/>
        <v/>
      </c>
      <c r="E44" s="80"/>
      <c r="F44" s="72"/>
      <c r="G44" s="172"/>
      <c r="H44" s="172"/>
      <c r="I44" s="172"/>
      <c r="J44" s="173"/>
      <c r="N44" s="45"/>
      <c r="O44" s="50"/>
      <c r="R44" s="45"/>
    </row>
    <row r="45" spans="1:43" s="8" customFormat="1" ht="17.7" customHeight="1">
      <c r="A45" s="107" t="s">
        <v>32</v>
      </c>
      <c r="B45" s="108"/>
      <c r="C45" s="171"/>
      <c r="D45" s="61" t="str">
        <f t="shared" si="2"/>
        <v/>
      </c>
      <c r="E45" s="79"/>
      <c r="F45" s="72"/>
      <c r="G45" s="172"/>
      <c r="H45" s="172"/>
      <c r="I45" s="172"/>
      <c r="J45" s="173"/>
      <c r="N45" s="45"/>
      <c r="O45" s="50"/>
      <c r="R45" s="45"/>
    </row>
    <row r="46" spans="1:43" s="8" customFormat="1" ht="17.7" customHeight="1">
      <c r="A46" s="107" t="s">
        <v>38</v>
      </c>
      <c r="B46" s="108"/>
      <c r="C46" s="171"/>
      <c r="D46" s="61" t="str">
        <f t="shared" si="2"/>
        <v/>
      </c>
      <c r="E46" s="80"/>
      <c r="F46" s="72"/>
      <c r="G46" s="172"/>
      <c r="H46" s="172"/>
      <c r="I46" s="172"/>
      <c r="J46" s="173"/>
      <c r="N46" s="45"/>
      <c r="O46" s="50"/>
      <c r="R46" s="45"/>
    </row>
    <row r="47" spans="1:43" s="8" customFormat="1" ht="17.7" customHeight="1">
      <c r="A47" s="107" t="s">
        <v>33</v>
      </c>
      <c r="B47" s="108"/>
      <c r="C47" s="171"/>
      <c r="D47" s="61" t="str">
        <f t="shared" si="2"/>
        <v/>
      </c>
      <c r="E47" s="79"/>
      <c r="F47" s="72"/>
      <c r="G47" s="172"/>
      <c r="H47" s="172"/>
      <c r="I47" s="172"/>
      <c r="J47" s="173"/>
      <c r="N47" s="45"/>
      <c r="O47" s="50"/>
      <c r="R47" s="45"/>
    </row>
    <row r="48" spans="1:43" s="8" customFormat="1" ht="17.7" customHeight="1">
      <c r="A48" s="107" t="s">
        <v>34</v>
      </c>
      <c r="B48" s="108"/>
      <c r="C48" s="171"/>
      <c r="D48" s="61" t="str">
        <f t="shared" si="2"/>
        <v/>
      </c>
      <c r="E48" s="80"/>
      <c r="F48" s="72"/>
      <c r="G48" s="172"/>
      <c r="H48" s="172"/>
      <c r="I48" s="172"/>
      <c r="J48" s="173"/>
      <c r="N48" s="45"/>
      <c r="O48" s="50"/>
      <c r="R48" s="45"/>
    </row>
    <row r="49" spans="1:43" s="8" customFormat="1" ht="17.7" customHeight="1">
      <c r="A49" s="107" t="s">
        <v>8</v>
      </c>
      <c r="B49" s="108"/>
      <c r="C49" s="171"/>
      <c r="D49" s="61" t="str">
        <f t="shared" si="2"/>
        <v/>
      </c>
      <c r="E49" s="79"/>
      <c r="F49" s="72"/>
      <c r="G49" s="172"/>
      <c r="H49" s="172"/>
      <c r="I49" s="172"/>
      <c r="J49" s="173"/>
      <c r="N49" s="45"/>
      <c r="O49" s="48"/>
      <c r="P49" s="3"/>
      <c r="Q49" s="3"/>
      <c r="R49" s="45"/>
      <c r="S49" s="3"/>
    </row>
    <row r="50" spans="1:43" s="8" customFormat="1" ht="17.7" customHeight="1">
      <c r="A50" s="107" t="s">
        <v>35</v>
      </c>
      <c r="B50" s="108"/>
      <c r="C50" s="171"/>
      <c r="D50" s="61" t="str">
        <f t="shared" si="2"/>
        <v/>
      </c>
      <c r="E50" s="79"/>
      <c r="F50" s="72"/>
      <c r="G50" s="172"/>
      <c r="H50" s="172"/>
      <c r="I50" s="172"/>
      <c r="J50" s="173"/>
      <c r="N50" s="45"/>
      <c r="O50" s="48"/>
      <c r="P50" s="3"/>
      <c r="Q50" s="3"/>
      <c r="R50" s="45"/>
      <c r="S50" s="3"/>
    </row>
    <row r="51" spans="1:43" s="8" customFormat="1" ht="17.7" customHeight="1">
      <c r="A51" s="107" t="s">
        <v>36</v>
      </c>
      <c r="B51" s="108"/>
      <c r="C51" s="171"/>
      <c r="D51" s="61" t="str">
        <f t="shared" si="2"/>
        <v/>
      </c>
      <c r="E51" s="79"/>
      <c r="F51" s="72"/>
      <c r="G51" s="172"/>
      <c r="H51" s="172"/>
      <c r="I51" s="172"/>
      <c r="J51" s="173"/>
      <c r="N51" s="45"/>
      <c r="O51" s="48"/>
      <c r="P51" s="3"/>
      <c r="Q51" s="3"/>
      <c r="R51" s="45"/>
      <c r="S51" s="3"/>
    </row>
    <row r="52" spans="1:43" s="8" customFormat="1" ht="17.7" customHeight="1" thickBot="1">
      <c r="A52" s="113" t="s">
        <v>37</v>
      </c>
      <c r="B52" s="114"/>
      <c r="C52" s="181"/>
      <c r="D52" s="61" t="str">
        <f t="shared" si="2"/>
        <v/>
      </c>
      <c r="E52" s="81"/>
      <c r="F52" s="73"/>
      <c r="G52" s="176"/>
      <c r="H52" s="177"/>
      <c r="I52" s="177"/>
      <c r="J52" s="178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7" customHeight="1" thickTop="1">
      <c r="A53" s="170" t="s">
        <v>2</v>
      </c>
      <c r="B53" s="170"/>
      <c r="C53" s="170"/>
      <c r="D53" s="35" t="str">
        <f t="shared" si="2"/>
        <v/>
      </c>
      <c r="E53" s="38">
        <f>SUM(E39:E52)</f>
        <v>0</v>
      </c>
      <c r="F53" s="39">
        <f>SUM(F39:F52)</f>
        <v>0</v>
      </c>
      <c r="G53" s="76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7"/>
      <c r="I53" s="2"/>
      <c r="J53" s="2"/>
      <c r="K53" s="12"/>
      <c r="M53" s="8"/>
    </row>
    <row r="54" spans="1:43" ht="13.8" thickBot="1">
      <c r="B54" s="13"/>
      <c r="C54" s="13"/>
      <c r="D54" s="24"/>
      <c r="F54" s="179" t="s">
        <v>88</v>
      </c>
      <c r="G54" s="180"/>
      <c r="H54" s="180"/>
      <c r="I54" s="180"/>
      <c r="J54" s="180"/>
      <c r="K54" s="41"/>
    </row>
    <row r="55" spans="1:43" ht="19.2" customHeight="1" thickBot="1">
      <c r="A55" s="4"/>
      <c r="B55" s="164" t="s">
        <v>39</v>
      </c>
      <c r="C55" s="166"/>
      <c r="D55" s="31" t="str">
        <f>IFERROR(D35-D53,"")</f>
        <v/>
      </c>
      <c r="E55" s="27"/>
      <c r="F55" s="180"/>
      <c r="G55" s="180"/>
      <c r="H55" s="180"/>
      <c r="I55" s="180"/>
      <c r="J55" s="180"/>
      <c r="K55" s="41"/>
    </row>
    <row r="56" spans="1:43" ht="21" customHeight="1" thickBot="1">
      <c r="A56" s="4"/>
      <c r="B56" s="4"/>
      <c r="D56" s="26"/>
      <c r="E56" s="28"/>
      <c r="F56" s="180"/>
      <c r="G56" s="180"/>
      <c r="H56" s="180"/>
      <c r="I56" s="180"/>
      <c r="J56" s="180"/>
      <c r="K56" s="41"/>
    </row>
    <row r="57" spans="1:43" ht="30" customHeight="1" thickBot="1">
      <c r="A57" s="4"/>
      <c r="B57" s="14"/>
      <c r="C57" s="153" t="s">
        <v>41</v>
      </c>
      <c r="D57" s="154"/>
      <c r="E57" s="32" t="str">
        <f>IFERROR(VLOOKUP($D$8,$N$2:$S$31,6,0),"")</f>
        <v/>
      </c>
      <c r="F57" s="180"/>
      <c r="G57" s="180"/>
      <c r="H57" s="180"/>
      <c r="I57" s="180"/>
      <c r="J57" s="180"/>
      <c r="K57" s="41"/>
    </row>
    <row r="58" spans="1:43" ht="12.45" customHeight="1" thickBot="1">
      <c r="A58" s="4"/>
      <c r="B58" s="14"/>
      <c r="C58" s="15"/>
      <c r="D58" s="16"/>
      <c r="E58" s="19"/>
      <c r="F58" s="180"/>
      <c r="G58" s="180"/>
      <c r="H58" s="180"/>
      <c r="I58" s="180"/>
      <c r="J58" s="180"/>
      <c r="K58" s="41"/>
      <c r="N58" s="47"/>
      <c r="O58" s="51"/>
      <c r="P58" s="17"/>
      <c r="Q58" s="17"/>
      <c r="R58" s="47"/>
      <c r="S58" s="17"/>
    </row>
    <row r="59" spans="1:43" ht="30" customHeight="1" thickBot="1">
      <c r="A59" s="4"/>
      <c r="B59" s="14"/>
      <c r="C59" s="174" t="s">
        <v>42</v>
      </c>
      <c r="D59" s="175"/>
      <c r="E59" s="29"/>
      <c r="F59" s="180"/>
      <c r="G59" s="180"/>
      <c r="H59" s="180"/>
      <c r="I59" s="180"/>
      <c r="J59" s="180"/>
      <c r="K59" s="41"/>
    </row>
    <row r="60" spans="1:43" ht="12.45" customHeight="1" thickBot="1">
      <c r="A60" s="4"/>
      <c r="B60" s="14"/>
      <c r="C60" s="33"/>
      <c r="D60" s="33"/>
      <c r="E60" s="42"/>
      <c r="F60" s="180"/>
      <c r="G60" s="180"/>
      <c r="H60" s="180"/>
      <c r="I60" s="180"/>
      <c r="J60" s="180"/>
      <c r="K60" s="41"/>
    </row>
    <row r="61" spans="1:43" ht="30" customHeight="1" thickBot="1">
      <c r="A61" s="4"/>
      <c r="B61" s="14" t="s">
        <v>46</v>
      </c>
      <c r="C61" s="174" t="s">
        <v>40</v>
      </c>
      <c r="D61" s="175"/>
      <c r="E61" s="30"/>
      <c r="F61" s="180"/>
      <c r="G61" s="180"/>
      <c r="H61" s="180"/>
      <c r="I61" s="180"/>
      <c r="J61" s="180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algorithmName="SHA-512" hashValue="r6mNylTKMc5rkrAfAMwscZUAxyuFegxLMjLkwxAI8sAI915wwELBPLznwZAlbK0dd2aH6hfDmyTvmePCreAJXg==" saltValue="W2l042MZ9zPO+6nLiWY6iA==" spinCount="100000" sheet="1" formatCells="0" formatColumns="0" formatRows="0"/>
  <mergeCells count="90"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  <mergeCell ref="D12:J12"/>
    <mergeCell ref="A13:J13"/>
    <mergeCell ref="A14:J14"/>
    <mergeCell ref="A15:J15"/>
    <mergeCell ref="A16:J16"/>
    <mergeCell ref="P16:P21"/>
    <mergeCell ref="A17:J17"/>
    <mergeCell ref="A18:J18"/>
    <mergeCell ref="A19:J19"/>
    <mergeCell ref="A20:J20"/>
    <mergeCell ref="E22:J22"/>
    <mergeCell ref="P22:P27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P28:P29"/>
    <mergeCell ref="A29:C29"/>
    <mergeCell ref="E29:J29"/>
    <mergeCell ref="A38:C38"/>
    <mergeCell ref="G38:J38"/>
    <mergeCell ref="A30:C30"/>
    <mergeCell ref="E30:J30"/>
    <mergeCell ref="P30:P31"/>
    <mergeCell ref="A31:C31"/>
    <mergeCell ref="E31:J31"/>
    <mergeCell ref="A32:C32"/>
    <mergeCell ref="E32:J32"/>
    <mergeCell ref="A33:C33"/>
    <mergeCell ref="E33:J33"/>
    <mergeCell ref="A34:C34"/>
    <mergeCell ref="E34:J34"/>
    <mergeCell ref="A35:C35"/>
    <mergeCell ref="A39:C39"/>
    <mergeCell ref="G39:J39"/>
    <mergeCell ref="A40:C40"/>
    <mergeCell ref="G40:J40"/>
    <mergeCell ref="A41:C41"/>
    <mergeCell ref="G41:J41"/>
    <mergeCell ref="A42:C42"/>
    <mergeCell ref="G42:J42"/>
    <mergeCell ref="A43:C43"/>
    <mergeCell ref="G43:J43"/>
    <mergeCell ref="A44:C44"/>
    <mergeCell ref="G44:J44"/>
    <mergeCell ref="A45:C45"/>
    <mergeCell ref="G45:J45"/>
    <mergeCell ref="A46:C46"/>
    <mergeCell ref="G46:J46"/>
    <mergeCell ref="A47:C47"/>
    <mergeCell ref="G47:J47"/>
    <mergeCell ref="A48:C48"/>
    <mergeCell ref="G48:J48"/>
    <mergeCell ref="A49:C49"/>
    <mergeCell ref="G49:J49"/>
    <mergeCell ref="A50:C50"/>
    <mergeCell ref="G50:J50"/>
    <mergeCell ref="F54:J61"/>
    <mergeCell ref="B55:C55"/>
    <mergeCell ref="C57:D57"/>
    <mergeCell ref="C59:D59"/>
    <mergeCell ref="C61:D61"/>
    <mergeCell ref="A51:C51"/>
    <mergeCell ref="G51:J51"/>
    <mergeCell ref="A52:C52"/>
    <mergeCell ref="G52:J52"/>
    <mergeCell ref="A53:C53"/>
  </mergeCells>
  <phoneticPr fontId="9"/>
  <conditionalFormatting sqref="G53">
    <cfRule type="cellIs" dxfId="0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EB5E-851F-45A2-BBE3-09FA6E7B86D8}">
  <sheetPr>
    <tabColor rgb="FF00B0F0"/>
    <pageSetUpPr fitToPage="1"/>
  </sheetPr>
  <dimension ref="A1:BT36"/>
  <sheetViews>
    <sheetView zoomScale="60" zoomScaleNormal="60" workbookViewId="0">
      <pane xSplit="1" ySplit="2" topLeftCell="B3" activePane="bottomRight" state="frozen"/>
      <selection activeCell="A3" sqref="A3:A10"/>
      <selection pane="topRight" activeCell="A3" sqref="A3:A10"/>
      <selection pane="bottomLeft" activeCell="A3" sqref="A3:A10"/>
      <selection pane="bottomRight" activeCell="P5" sqref="P5:R5"/>
    </sheetView>
  </sheetViews>
  <sheetFormatPr defaultColWidth="9.77734375" defaultRowHeight="16.2"/>
  <cols>
    <col min="1" max="1" width="7.88671875" style="183" customWidth="1"/>
    <col min="2" max="5" width="10" style="182" customWidth="1"/>
    <col min="6" max="7" width="14.77734375" style="182" customWidth="1"/>
    <col min="8" max="8" width="17.21875" style="182" customWidth="1"/>
    <col min="9" max="9" width="23.21875" style="182" customWidth="1"/>
    <col min="10" max="12" width="7" style="182" customWidth="1"/>
    <col min="13" max="13" width="6.33203125" style="182" customWidth="1"/>
    <col min="14" max="14" width="5" style="182" customWidth="1"/>
    <col min="15" max="15" width="8.6640625" style="182" customWidth="1"/>
    <col min="16" max="16" width="5.44140625" style="182" customWidth="1"/>
    <col min="17" max="17" width="7" style="182" customWidth="1"/>
    <col min="18" max="19" width="6.33203125" style="182" customWidth="1"/>
    <col min="20" max="20" width="4.6640625" style="182" customWidth="1"/>
    <col min="21" max="21" width="5.88671875" style="182" customWidth="1"/>
    <col min="22" max="22" width="6.33203125" style="182" customWidth="1"/>
    <col min="23" max="23" width="8.88671875" style="182" customWidth="1"/>
    <col min="24" max="25" width="6.33203125" style="182" customWidth="1"/>
    <col min="26" max="26" width="5.21875" style="182" customWidth="1"/>
    <col min="27" max="27" width="5.6640625" style="182" customWidth="1"/>
    <col min="28" max="28" width="17.109375" style="182" customWidth="1"/>
    <col min="29" max="29" width="15.44140625" style="182" customWidth="1"/>
    <col min="30" max="30" width="15.6640625" style="182" customWidth="1"/>
    <col min="31" max="34" width="8.6640625" style="182" customWidth="1"/>
    <col min="35" max="35" width="7.88671875" style="182" customWidth="1"/>
    <col min="36" max="42" width="8.6640625" style="182" customWidth="1"/>
    <col min="43" max="43" width="5.21875" style="182" customWidth="1"/>
    <col min="44" max="44" width="5.6640625" style="182" customWidth="1"/>
    <col min="45" max="45" width="4" style="182" customWidth="1"/>
    <col min="46" max="49" width="3.44140625" style="182" customWidth="1"/>
    <col min="50" max="108" width="6.33203125" style="182" customWidth="1"/>
    <col min="109" max="16384" width="9.77734375" style="182"/>
  </cols>
  <sheetData>
    <row r="1" spans="1:72" ht="39.6" customHeight="1">
      <c r="B1" s="185" t="s">
        <v>119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AR1" s="186" t="s">
        <v>120</v>
      </c>
      <c r="AS1" s="186"/>
      <c r="AT1" s="186"/>
      <c r="AU1" s="186"/>
      <c r="AV1" s="186"/>
      <c r="AW1" s="186"/>
    </row>
    <row r="2" spans="1:72" s="194" customFormat="1" ht="39.6" customHeight="1">
      <c r="A2" s="187" t="s">
        <v>121</v>
      </c>
      <c r="B2" s="188" t="s">
        <v>122</v>
      </c>
      <c r="C2" s="188"/>
      <c r="D2" s="188"/>
      <c r="E2" s="189"/>
      <c r="F2" s="190" t="s">
        <v>123</v>
      </c>
      <c r="G2" s="190"/>
      <c r="H2" s="190"/>
      <c r="I2" s="190"/>
      <c r="J2" s="190" t="s">
        <v>124</v>
      </c>
      <c r="K2" s="190"/>
      <c r="L2" s="190"/>
      <c r="M2" s="190" t="s">
        <v>125</v>
      </c>
      <c r="N2" s="190"/>
      <c r="O2" s="190"/>
      <c r="P2" s="190" t="s">
        <v>126</v>
      </c>
      <c r="Q2" s="190"/>
      <c r="R2" s="190"/>
      <c r="S2" s="190" t="s">
        <v>127</v>
      </c>
      <c r="T2" s="190"/>
      <c r="U2" s="190"/>
      <c r="V2" s="191" t="s">
        <v>128</v>
      </c>
      <c r="W2" s="190"/>
      <c r="X2" s="190"/>
      <c r="Y2" s="190" t="s">
        <v>129</v>
      </c>
      <c r="Z2" s="190"/>
      <c r="AA2" s="190"/>
      <c r="AB2" s="190" t="s">
        <v>130</v>
      </c>
      <c r="AC2" s="190"/>
      <c r="AD2" s="190"/>
      <c r="AE2" s="190" t="s">
        <v>131</v>
      </c>
      <c r="AF2" s="190"/>
      <c r="AG2" s="190"/>
      <c r="AH2" s="190" t="s">
        <v>132</v>
      </c>
      <c r="AI2" s="190"/>
      <c r="AJ2" s="190"/>
      <c r="AK2" s="190" t="s">
        <v>133</v>
      </c>
      <c r="AL2" s="190"/>
      <c r="AM2" s="190"/>
      <c r="AN2" s="190" t="s">
        <v>134</v>
      </c>
      <c r="AO2" s="190"/>
      <c r="AP2" s="190"/>
      <c r="AQ2" s="190" t="s">
        <v>135</v>
      </c>
      <c r="AR2" s="190"/>
      <c r="AS2" s="190"/>
      <c r="AT2" s="190" t="s">
        <v>136</v>
      </c>
      <c r="AU2" s="190"/>
      <c r="AV2" s="190"/>
      <c r="AW2" s="192"/>
      <c r="AX2" s="193"/>
    </row>
    <row r="3" spans="1:72" s="202" customFormat="1" ht="292.8" customHeight="1">
      <c r="A3" s="195" t="s">
        <v>116</v>
      </c>
      <c r="B3" s="196" t="s">
        <v>137</v>
      </c>
      <c r="C3" s="197"/>
      <c r="D3" s="197"/>
      <c r="E3" s="198"/>
      <c r="F3" s="196" t="s">
        <v>138</v>
      </c>
      <c r="G3" s="197"/>
      <c r="H3" s="197"/>
      <c r="I3" s="198"/>
      <c r="J3" s="196" t="s">
        <v>139</v>
      </c>
      <c r="K3" s="197"/>
      <c r="L3" s="198"/>
      <c r="M3" s="196" t="s">
        <v>140</v>
      </c>
      <c r="N3" s="197"/>
      <c r="O3" s="198"/>
      <c r="P3" s="196" t="s">
        <v>141</v>
      </c>
      <c r="Q3" s="197"/>
      <c r="R3" s="198"/>
      <c r="S3" s="196" t="s">
        <v>142</v>
      </c>
      <c r="T3" s="197"/>
      <c r="U3" s="198"/>
      <c r="V3" s="196" t="s">
        <v>143</v>
      </c>
      <c r="W3" s="197"/>
      <c r="X3" s="198"/>
      <c r="Y3" s="196" t="s">
        <v>144</v>
      </c>
      <c r="Z3" s="197"/>
      <c r="AA3" s="198"/>
      <c r="AB3" s="196" t="s">
        <v>145</v>
      </c>
      <c r="AC3" s="197"/>
      <c r="AD3" s="198"/>
      <c r="AE3" s="196" t="s">
        <v>115</v>
      </c>
      <c r="AF3" s="197"/>
      <c r="AG3" s="198"/>
      <c r="AH3" s="196" t="s">
        <v>114</v>
      </c>
      <c r="AI3" s="197"/>
      <c r="AJ3" s="198"/>
      <c r="AK3" s="196" t="s">
        <v>113</v>
      </c>
      <c r="AL3" s="197"/>
      <c r="AM3" s="198"/>
      <c r="AN3" s="196" t="s">
        <v>146</v>
      </c>
      <c r="AO3" s="197"/>
      <c r="AP3" s="198"/>
      <c r="AQ3" s="196" t="s">
        <v>147</v>
      </c>
      <c r="AR3" s="197"/>
      <c r="AS3" s="198"/>
      <c r="AT3" s="199" t="s">
        <v>148</v>
      </c>
      <c r="AU3" s="197"/>
      <c r="AV3" s="197"/>
      <c r="AW3" s="198"/>
      <c r="AX3" s="200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</row>
    <row r="4" spans="1:72" s="202" customFormat="1" ht="319.2" customHeight="1">
      <c r="A4" s="203"/>
      <c r="B4" s="204"/>
      <c r="C4" s="205"/>
      <c r="D4" s="205"/>
      <c r="E4" s="206"/>
      <c r="F4" s="204"/>
      <c r="G4" s="205"/>
      <c r="H4" s="205"/>
      <c r="I4" s="206"/>
      <c r="J4" s="204"/>
      <c r="K4" s="205"/>
      <c r="L4" s="206"/>
      <c r="M4" s="204"/>
      <c r="N4" s="205"/>
      <c r="O4" s="206"/>
      <c r="P4" s="204"/>
      <c r="Q4" s="205"/>
      <c r="R4" s="206"/>
      <c r="S4" s="204"/>
      <c r="T4" s="205"/>
      <c r="U4" s="206"/>
      <c r="V4" s="204"/>
      <c r="W4" s="205"/>
      <c r="X4" s="206"/>
      <c r="Y4" s="204"/>
      <c r="Z4" s="205"/>
      <c r="AA4" s="206"/>
      <c r="AB4" s="204"/>
      <c r="AC4" s="205"/>
      <c r="AD4" s="206"/>
      <c r="AE4" s="204"/>
      <c r="AF4" s="205"/>
      <c r="AG4" s="206"/>
      <c r="AH4" s="204"/>
      <c r="AI4" s="205"/>
      <c r="AJ4" s="206"/>
      <c r="AK4" s="204"/>
      <c r="AL4" s="205"/>
      <c r="AM4" s="206"/>
      <c r="AN4" s="204"/>
      <c r="AO4" s="205"/>
      <c r="AP4" s="206"/>
      <c r="AQ4" s="204"/>
      <c r="AR4" s="205"/>
      <c r="AS4" s="206"/>
      <c r="AT4" s="204"/>
      <c r="AU4" s="205"/>
      <c r="AV4" s="205"/>
      <c r="AW4" s="206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</row>
    <row r="5" spans="1:72" s="202" customFormat="1" ht="346.2" customHeight="1">
      <c r="A5" s="207"/>
      <c r="B5" s="208"/>
      <c r="C5" s="209"/>
      <c r="D5" s="209"/>
      <c r="E5" s="210"/>
      <c r="F5" s="208"/>
      <c r="G5" s="209"/>
      <c r="H5" s="209"/>
      <c r="I5" s="210"/>
      <c r="J5" s="211"/>
      <c r="K5" s="212"/>
      <c r="L5" s="213"/>
      <c r="M5" s="208" t="s">
        <v>149</v>
      </c>
      <c r="N5" s="209"/>
      <c r="O5" s="210"/>
      <c r="P5" s="214"/>
      <c r="Q5" s="215"/>
      <c r="R5" s="216"/>
      <c r="S5" s="208"/>
      <c r="T5" s="209"/>
      <c r="U5" s="210"/>
      <c r="V5" s="208"/>
      <c r="W5" s="209"/>
      <c r="X5" s="210"/>
      <c r="Y5" s="208"/>
      <c r="Z5" s="209"/>
      <c r="AA5" s="210"/>
      <c r="AB5" s="208" t="s">
        <v>150</v>
      </c>
      <c r="AC5" s="209"/>
      <c r="AD5" s="210"/>
      <c r="AE5" s="211"/>
      <c r="AF5" s="212"/>
      <c r="AG5" s="213"/>
      <c r="AH5" s="211"/>
      <c r="AI5" s="212"/>
      <c r="AJ5" s="213"/>
      <c r="AK5" s="211"/>
      <c r="AL5" s="212"/>
      <c r="AM5" s="213"/>
      <c r="AN5" s="211"/>
      <c r="AO5" s="212"/>
      <c r="AP5" s="213"/>
      <c r="AQ5" s="211"/>
      <c r="AR5" s="212"/>
      <c r="AS5" s="213"/>
      <c r="AT5" s="211"/>
      <c r="AU5" s="212"/>
      <c r="AV5" s="212"/>
      <c r="AW5" s="213"/>
      <c r="AX5" s="200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</row>
    <row r="6" spans="1:72" s="202" customFormat="1" ht="19.95" customHeight="1">
      <c r="A6" s="218" t="s">
        <v>151</v>
      </c>
      <c r="B6" s="219" t="s">
        <v>152</v>
      </c>
      <c r="C6" s="220"/>
      <c r="D6" s="220"/>
      <c r="E6" s="221"/>
      <c r="F6" s="219" t="s">
        <v>118</v>
      </c>
      <c r="G6" s="220"/>
      <c r="H6" s="220"/>
      <c r="I6" s="221"/>
      <c r="J6" s="219" t="s">
        <v>153</v>
      </c>
      <c r="K6" s="220"/>
      <c r="L6" s="221"/>
      <c r="M6" s="222" t="s">
        <v>154</v>
      </c>
      <c r="N6" s="223"/>
      <c r="O6" s="223"/>
      <c r="P6" s="224" t="s">
        <v>155</v>
      </c>
      <c r="Q6" s="225"/>
      <c r="R6" s="225"/>
      <c r="S6" s="222" t="s">
        <v>156</v>
      </c>
      <c r="T6" s="223"/>
      <c r="U6" s="223"/>
      <c r="V6" s="222" t="s">
        <v>157</v>
      </c>
      <c r="W6" s="223"/>
      <c r="X6" s="223"/>
      <c r="Y6" s="219" t="s">
        <v>158</v>
      </c>
      <c r="Z6" s="220"/>
      <c r="AA6" s="221"/>
      <c r="AB6" s="222" t="s">
        <v>159</v>
      </c>
      <c r="AC6" s="223"/>
      <c r="AD6" s="223"/>
      <c r="AE6" s="222" t="s">
        <v>160</v>
      </c>
      <c r="AF6" s="223"/>
      <c r="AG6" s="223"/>
      <c r="AH6" s="222" t="s">
        <v>161</v>
      </c>
      <c r="AI6" s="223"/>
      <c r="AJ6" s="223"/>
      <c r="AK6" s="222" t="s">
        <v>162</v>
      </c>
      <c r="AL6" s="223"/>
      <c r="AM6" s="223"/>
      <c r="AN6" s="222" t="s">
        <v>163</v>
      </c>
      <c r="AO6" s="223"/>
      <c r="AP6" s="223"/>
      <c r="AQ6" s="222" t="s">
        <v>117</v>
      </c>
      <c r="AR6" s="222"/>
      <c r="AS6" s="222"/>
      <c r="AT6" s="226"/>
      <c r="AU6" s="227"/>
      <c r="AV6" s="227"/>
      <c r="AW6" s="228"/>
    </row>
    <row r="7" spans="1:72" s="202" customFormat="1" ht="19.95" customHeight="1">
      <c r="A7" s="229"/>
      <c r="B7" s="230"/>
      <c r="C7" s="231"/>
      <c r="D7" s="231"/>
      <c r="E7" s="232"/>
      <c r="F7" s="230"/>
      <c r="G7" s="231"/>
      <c r="H7" s="231"/>
      <c r="I7" s="232"/>
      <c r="J7" s="230"/>
      <c r="K7" s="231"/>
      <c r="L7" s="232"/>
      <c r="M7" s="223"/>
      <c r="N7" s="223"/>
      <c r="O7" s="223"/>
      <c r="P7" s="225"/>
      <c r="Q7" s="225"/>
      <c r="R7" s="225"/>
      <c r="S7" s="223"/>
      <c r="T7" s="223"/>
      <c r="U7" s="223"/>
      <c r="V7" s="223"/>
      <c r="W7" s="223"/>
      <c r="X7" s="223"/>
      <c r="Y7" s="230"/>
      <c r="Z7" s="231"/>
      <c r="AA7" s="232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2"/>
      <c r="AR7" s="222"/>
      <c r="AS7" s="222"/>
      <c r="AT7" s="233"/>
      <c r="AU7" s="234"/>
      <c r="AV7" s="234"/>
      <c r="AW7" s="235"/>
    </row>
    <row r="8" spans="1:72" s="202" customFormat="1" ht="19.95" customHeight="1">
      <c r="A8" s="229"/>
      <c r="B8" s="230"/>
      <c r="C8" s="231"/>
      <c r="D8" s="231"/>
      <c r="E8" s="232"/>
      <c r="F8" s="230"/>
      <c r="G8" s="231"/>
      <c r="H8" s="231"/>
      <c r="I8" s="232"/>
      <c r="J8" s="230"/>
      <c r="K8" s="231"/>
      <c r="L8" s="232"/>
      <c r="M8" s="223"/>
      <c r="N8" s="223"/>
      <c r="O8" s="223"/>
      <c r="P8" s="225"/>
      <c r="Q8" s="225"/>
      <c r="R8" s="225"/>
      <c r="S8" s="223"/>
      <c r="T8" s="223"/>
      <c r="U8" s="223"/>
      <c r="V8" s="223"/>
      <c r="W8" s="223"/>
      <c r="X8" s="223"/>
      <c r="Y8" s="230"/>
      <c r="Z8" s="231"/>
      <c r="AA8" s="232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2"/>
      <c r="AR8" s="222"/>
      <c r="AS8" s="222"/>
      <c r="AT8" s="233"/>
      <c r="AU8" s="234"/>
      <c r="AV8" s="234"/>
      <c r="AW8" s="235"/>
    </row>
    <row r="9" spans="1:72" s="202" customFormat="1" ht="19.95" customHeight="1">
      <c r="A9" s="229"/>
      <c r="B9" s="230"/>
      <c r="C9" s="231"/>
      <c r="D9" s="231"/>
      <c r="E9" s="232"/>
      <c r="F9" s="230"/>
      <c r="G9" s="231"/>
      <c r="H9" s="231"/>
      <c r="I9" s="232"/>
      <c r="J9" s="230"/>
      <c r="K9" s="231"/>
      <c r="L9" s="232"/>
      <c r="M9" s="223"/>
      <c r="N9" s="223"/>
      <c r="O9" s="223"/>
      <c r="P9" s="225"/>
      <c r="Q9" s="225"/>
      <c r="R9" s="225"/>
      <c r="S9" s="223"/>
      <c r="T9" s="223"/>
      <c r="U9" s="223"/>
      <c r="V9" s="223"/>
      <c r="W9" s="223"/>
      <c r="X9" s="223"/>
      <c r="Y9" s="230"/>
      <c r="Z9" s="231"/>
      <c r="AA9" s="232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2"/>
      <c r="AR9" s="222"/>
      <c r="AS9" s="222"/>
      <c r="AT9" s="233"/>
      <c r="AU9" s="234"/>
      <c r="AV9" s="234"/>
      <c r="AW9" s="235"/>
    </row>
    <row r="10" spans="1:72" s="202" customFormat="1" ht="19.95" customHeight="1">
      <c r="A10" s="229"/>
      <c r="B10" s="230"/>
      <c r="C10" s="231"/>
      <c r="D10" s="231"/>
      <c r="E10" s="232"/>
      <c r="F10" s="230"/>
      <c r="G10" s="231"/>
      <c r="H10" s="231"/>
      <c r="I10" s="232"/>
      <c r="J10" s="230"/>
      <c r="K10" s="231"/>
      <c r="L10" s="232"/>
      <c r="M10" s="223"/>
      <c r="N10" s="223"/>
      <c r="O10" s="223"/>
      <c r="P10" s="225"/>
      <c r="Q10" s="225"/>
      <c r="R10" s="225"/>
      <c r="S10" s="223"/>
      <c r="T10" s="223"/>
      <c r="U10" s="223"/>
      <c r="V10" s="223"/>
      <c r="W10" s="223"/>
      <c r="X10" s="223"/>
      <c r="Y10" s="230"/>
      <c r="Z10" s="231"/>
      <c r="AA10" s="232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2"/>
      <c r="AR10" s="222"/>
      <c r="AS10" s="222"/>
      <c r="AT10" s="233"/>
      <c r="AU10" s="234"/>
      <c r="AV10" s="234"/>
      <c r="AW10" s="235"/>
    </row>
    <row r="11" spans="1:72" s="202" customFormat="1" ht="19.95" customHeight="1">
      <c r="A11" s="229"/>
      <c r="B11" s="230"/>
      <c r="C11" s="231"/>
      <c r="D11" s="231"/>
      <c r="E11" s="232"/>
      <c r="F11" s="230"/>
      <c r="G11" s="231"/>
      <c r="H11" s="231"/>
      <c r="I11" s="232"/>
      <c r="J11" s="230"/>
      <c r="K11" s="231"/>
      <c r="L11" s="232"/>
      <c r="M11" s="223"/>
      <c r="N11" s="223"/>
      <c r="O11" s="223"/>
      <c r="P11" s="225"/>
      <c r="Q11" s="225"/>
      <c r="R11" s="225"/>
      <c r="S11" s="223"/>
      <c r="T11" s="223"/>
      <c r="U11" s="223"/>
      <c r="V11" s="223"/>
      <c r="W11" s="223"/>
      <c r="X11" s="223"/>
      <c r="Y11" s="230"/>
      <c r="Z11" s="231"/>
      <c r="AA11" s="232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2"/>
      <c r="AR11" s="222"/>
      <c r="AS11" s="222"/>
      <c r="AT11" s="233"/>
      <c r="AU11" s="234"/>
      <c r="AV11" s="234"/>
      <c r="AW11" s="235"/>
    </row>
    <row r="12" spans="1:72" s="202" customFormat="1" ht="19.95" customHeight="1">
      <c r="A12" s="229"/>
      <c r="B12" s="230"/>
      <c r="C12" s="231"/>
      <c r="D12" s="231"/>
      <c r="E12" s="232"/>
      <c r="F12" s="230"/>
      <c r="G12" s="231"/>
      <c r="H12" s="231"/>
      <c r="I12" s="232"/>
      <c r="J12" s="230"/>
      <c r="K12" s="231"/>
      <c r="L12" s="232"/>
      <c r="M12" s="223"/>
      <c r="N12" s="223"/>
      <c r="O12" s="223"/>
      <c r="P12" s="225"/>
      <c r="Q12" s="225"/>
      <c r="R12" s="225"/>
      <c r="S12" s="223"/>
      <c r="T12" s="223"/>
      <c r="U12" s="223"/>
      <c r="V12" s="223"/>
      <c r="W12" s="223"/>
      <c r="X12" s="223"/>
      <c r="Y12" s="230"/>
      <c r="Z12" s="231"/>
      <c r="AA12" s="232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2"/>
      <c r="AR12" s="222"/>
      <c r="AS12" s="222"/>
      <c r="AT12" s="233"/>
      <c r="AU12" s="234"/>
      <c r="AV12" s="234"/>
      <c r="AW12" s="235"/>
    </row>
    <row r="13" spans="1:72" s="202" customFormat="1" ht="19.95" customHeight="1">
      <c r="A13" s="229"/>
      <c r="B13" s="230"/>
      <c r="C13" s="231"/>
      <c r="D13" s="231"/>
      <c r="E13" s="232"/>
      <c r="F13" s="230"/>
      <c r="G13" s="231"/>
      <c r="H13" s="231"/>
      <c r="I13" s="232"/>
      <c r="J13" s="230"/>
      <c r="K13" s="231"/>
      <c r="L13" s="232"/>
      <c r="M13" s="223"/>
      <c r="N13" s="223"/>
      <c r="O13" s="223"/>
      <c r="P13" s="225"/>
      <c r="Q13" s="225"/>
      <c r="R13" s="225"/>
      <c r="S13" s="223"/>
      <c r="T13" s="223"/>
      <c r="U13" s="223"/>
      <c r="V13" s="223"/>
      <c r="W13" s="223"/>
      <c r="X13" s="223"/>
      <c r="Y13" s="230"/>
      <c r="Z13" s="231"/>
      <c r="AA13" s="232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2"/>
      <c r="AR13" s="222"/>
      <c r="AS13" s="222"/>
      <c r="AT13" s="233"/>
      <c r="AU13" s="234"/>
      <c r="AV13" s="234"/>
      <c r="AW13" s="235"/>
    </row>
    <row r="14" spans="1:72" s="202" customFormat="1" ht="19.95" customHeight="1">
      <c r="A14" s="229"/>
      <c r="B14" s="230"/>
      <c r="C14" s="231"/>
      <c r="D14" s="231"/>
      <c r="E14" s="232"/>
      <c r="F14" s="230"/>
      <c r="G14" s="231"/>
      <c r="H14" s="231"/>
      <c r="I14" s="232"/>
      <c r="J14" s="230"/>
      <c r="K14" s="231"/>
      <c r="L14" s="232"/>
      <c r="M14" s="223"/>
      <c r="N14" s="223"/>
      <c r="O14" s="223"/>
      <c r="P14" s="225"/>
      <c r="Q14" s="225"/>
      <c r="R14" s="225"/>
      <c r="S14" s="223"/>
      <c r="T14" s="223"/>
      <c r="U14" s="223"/>
      <c r="V14" s="223"/>
      <c r="W14" s="223"/>
      <c r="X14" s="223"/>
      <c r="Y14" s="230"/>
      <c r="Z14" s="231"/>
      <c r="AA14" s="232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2"/>
      <c r="AR14" s="222"/>
      <c r="AS14" s="222"/>
      <c r="AT14" s="233"/>
      <c r="AU14" s="234"/>
      <c r="AV14" s="234"/>
      <c r="AW14" s="235"/>
    </row>
    <row r="15" spans="1:72" s="202" customFormat="1" ht="19.95" customHeight="1">
      <c r="A15" s="229"/>
      <c r="B15" s="230"/>
      <c r="C15" s="231"/>
      <c r="D15" s="231"/>
      <c r="E15" s="232"/>
      <c r="F15" s="230"/>
      <c r="G15" s="231"/>
      <c r="H15" s="231"/>
      <c r="I15" s="232"/>
      <c r="J15" s="230"/>
      <c r="K15" s="231"/>
      <c r="L15" s="232"/>
      <c r="M15" s="223"/>
      <c r="N15" s="223"/>
      <c r="O15" s="223"/>
      <c r="P15" s="225"/>
      <c r="Q15" s="225"/>
      <c r="R15" s="225"/>
      <c r="S15" s="223"/>
      <c r="T15" s="223"/>
      <c r="U15" s="223"/>
      <c r="V15" s="223"/>
      <c r="W15" s="223"/>
      <c r="X15" s="223"/>
      <c r="Y15" s="230"/>
      <c r="Z15" s="231"/>
      <c r="AA15" s="232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2"/>
      <c r="AR15" s="222"/>
      <c r="AS15" s="222"/>
      <c r="AT15" s="233"/>
      <c r="AU15" s="234"/>
      <c r="AV15" s="234"/>
      <c r="AW15" s="235"/>
    </row>
    <row r="16" spans="1:72" s="202" customFormat="1" ht="19.95" customHeight="1">
      <c r="A16" s="229"/>
      <c r="B16" s="230"/>
      <c r="C16" s="231"/>
      <c r="D16" s="231"/>
      <c r="E16" s="232"/>
      <c r="F16" s="230"/>
      <c r="G16" s="231"/>
      <c r="H16" s="231"/>
      <c r="I16" s="232"/>
      <c r="J16" s="230"/>
      <c r="K16" s="231"/>
      <c r="L16" s="232"/>
      <c r="M16" s="223"/>
      <c r="N16" s="223"/>
      <c r="O16" s="223"/>
      <c r="P16" s="225"/>
      <c r="Q16" s="225"/>
      <c r="R16" s="225"/>
      <c r="S16" s="223"/>
      <c r="T16" s="223"/>
      <c r="U16" s="223"/>
      <c r="V16" s="223"/>
      <c r="W16" s="223"/>
      <c r="X16" s="223"/>
      <c r="Y16" s="230"/>
      <c r="Z16" s="231"/>
      <c r="AA16" s="232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2"/>
      <c r="AR16" s="222"/>
      <c r="AS16" s="222"/>
      <c r="AT16" s="233"/>
      <c r="AU16" s="234"/>
      <c r="AV16" s="234"/>
      <c r="AW16" s="235"/>
    </row>
    <row r="17" spans="1:50" s="202" customFormat="1" ht="58.8" customHeight="1">
      <c r="A17" s="229"/>
      <c r="B17" s="230"/>
      <c r="C17" s="231"/>
      <c r="D17" s="231"/>
      <c r="E17" s="232"/>
      <c r="F17" s="230"/>
      <c r="G17" s="231"/>
      <c r="H17" s="231"/>
      <c r="I17" s="232"/>
      <c r="J17" s="230"/>
      <c r="K17" s="231"/>
      <c r="L17" s="232"/>
      <c r="M17" s="223"/>
      <c r="N17" s="223"/>
      <c r="O17" s="223"/>
      <c r="P17" s="225"/>
      <c r="Q17" s="225"/>
      <c r="R17" s="225"/>
      <c r="S17" s="223"/>
      <c r="T17" s="223"/>
      <c r="U17" s="223"/>
      <c r="V17" s="223"/>
      <c r="W17" s="223"/>
      <c r="X17" s="223"/>
      <c r="Y17" s="230"/>
      <c r="Z17" s="231"/>
      <c r="AA17" s="232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2"/>
      <c r="AR17" s="222"/>
      <c r="AS17" s="222"/>
      <c r="AT17" s="233"/>
      <c r="AU17" s="234"/>
      <c r="AV17" s="234"/>
      <c r="AW17" s="235"/>
    </row>
    <row r="18" spans="1:50" s="202" customFormat="1" ht="54" customHeight="1">
      <c r="A18" s="229"/>
      <c r="B18" s="230"/>
      <c r="C18" s="231"/>
      <c r="D18" s="231"/>
      <c r="E18" s="232"/>
      <c r="F18" s="230"/>
      <c r="G18" s="231"/>
      <c r="H18" s="231"/>
      <c r="I18" s="232"/>
      <c r="J18" s="230"/>
      <c r="K18" s="231"/>
      <c r="L18" s="232"/>
      <c r="M18" s="223"/>
      <c r="N18" s="223"/>
      <c r="O18" s="223"/>
      <c r="P18" s="225"/>
      <c r="Q18" s="225"/>
      <c r="R18" s="225"/>
      <c r="S18" s="223"/>
      <c r="T18" s="223"/>
      <c r="U18" s="223"/>
      <c r="V18" s="223"/>
      <c r="W18" s="223"/>
      <c r="X18" s="223"/>
      <c r="Y18" s="230"/>
      <c r="Z18" s="231"/>
      <c r="AA18" s="232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2"/>
      <c r="AR18" s="222"/>
      <c r="AS18" s="222"/>
      <c r="AT18" s="233"/>
      <c r="AU18" s="234"/>
      <c r="AV18" s="234"/>
      <c r="AW18" s="235"/>
    </row>
    <row r="19" spans="1:50" s="202" customFormat="1" ht="13.8" customHeight="1">
      <c r="A19" s="229"/>
      <c r="B19" s="230"/>
      <c r="C19" s="231"/>
      <c r="D19" s="231"/>
      <c r="E19" s="232"/>
      <c r="F19" s="230"/>
      <c r="G19" s="231"/>
      <c r="H19" s="231"/>
      <c r="I19" s="232"/>
      <c r="J19" s="230"/>
      <c r="K19" s="231"/>
      <c r="L19" s="232"/>
      <c r="M19" s="223"/>
      <c r="N19" s="223"/>
      <c r="O19" s="223"/>
      <c r="P19" s="225"/>
      <c r="Q19" s="225"/>
      <c r="R19" s="225"/>
      <c r="S19" s="223"/>
      <c r="T19" s="223"/>
      <c r="U19" s="223"/>
      <c r="V19" s="223"/>
      <c r="W19" s="223"/>
      <c r="X19" s="223"/>
      <c r="Y19" s="230"/>
      <c r="Z19" s="231"/>
      <c r="AA19" s="232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2"/>
      <c r="AR19" s="222"/>
      <c r="AS19" s="222"/>
      <c r="AT19" s="233"/>
      <c r="AU19" s="234"/>
      <c r="AV19" s="234"/>
      <c r="AW19" s="235"/>
    </row>
    <row r="20" spans="1:50" s="202" customFormat="1" ht="58.8" customHeight="1">
      <c r="A20" s="229"/>
      <c r="B20" s="230"/>
      <c r="C20" s="231"/>
      <c r="D20" s="231"/>
      <c r="E20" s="232"/>
      <c r="F20" s="230"/>
      <c r="G20" s="231"/>
      <c r="H20" s="231"/>
      <c r="I20" s="232"/>
      <c r="J20" s="230"/>
      <c r="K20" s="231"/>
      <c r="L20" s="232"/>
      <c r="M20" s="223"/>
      <c r="N20" s="223"/>
      <c r="O20" s="223"/>
      <c r="P20" s="225"/>
      <c r="Q20" s="225"/>
      <c r="R20" s="225"/>
      <c r="S20" s="223"/>
      <c r="T20" s="223"/>
      <c r="U20" s="223"/>
      <c r="V20" s="223"/>
      <c r="W20" s="223"/>
      <c r="X20" s="223"/>
      <c r="Y20" s="230"/>
      <c r="Z20" s="231"/>
      <c r="AA20" s="232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2"/>
      <c r="AR20" s="222"/>
      <c r="AS20" s="222"/>
      <c r="AT20" s="233"/>
      <c r="AU20" s="234"/>
      <c r="AV20" s="234"/>
      <c r="AW20" s="235"/>
    </row>
    <row r="21" spans="1:50" s="202" customFormat="1" ht="57" customHeight="1">
      <c r="A21" s="229"/>
      <c r="B21" s="230"/>
      <c r="C21" s="231"/>
      <c r="D21" s="231"/>
      <c r="E21" s="232"/>
      <c r="F21" s="230"/>
      <c r="G21" s="231"/>
      <c r="H21" s="231"/>
      <c r="I21" s="232"/>
      <c r="J21" s="230"/>
      <c r="K21" s="231"/>
      <c r="L21" s="232"/>
      <c r="M21" s="223"/>
      <c r="N21" s="223"/>
      <c r="O21" s="223"/>
      <c r="P21" s="225"/>
      <c r="Q21" s="225"/>
      <c r="R21" s="225"/>
      <c r="S21" s="223"/>
      <c r="T21" s="223"/>
      <c r="U21" s="223"/>
      <c r="V21" s="223"/>
      <c r="W21" s="223"/>
      <c r="X21" s="223"/>
      <c r="Y21" s="230"/>
      <c r="Z21" s="231"/>
      <c r="AA21" s="232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2"/>
      <c r="AR21" s="222"/>
      <c r="AS21" s="222"/>
      <c r="AT21" s="233"/>
      <c r="AU21" s="234"/>
      <c r="AV21" s="234"/>
      <c r="AW21" s="235"/>
    </row>
    <row r="22" spans="1:50" s="202" customFormat="1" ht="148.19999999999999" customHeight="1">
      <c r="A22" s="236"/>
      <c r="B22" s="237"/>
      <c r="C22" s="238"/>
      <c r="D22" s="238"/>
      <c r="E22" s="239"/>
      <c r="F22" s="237"/>
      <c r="G22" s="238"/>
      <c r="H22" s="238"/>
      <c r="I22" s="239"/>
      <c r="J22" s="237"/>
      <c r="K22" s="238"/>
      <c r="L22" s="239"/>
      <c r="M22" s="223"/>
      <c r="N22" s="223"/>
      <c r="O22" s="223"/>
      <c r="P22" s="225"/>
      <c r="Q22" s="225"/>
      <c r="R22" s="225"/>
      <c r="S22" s="223"/>
      <c r="T22" s="223"/>
      <c r="U22" s="223"/>
      <c r="V22" s="223"/>
      <c r="W22" s="223"/>
      <c r="X22" s="223"/>
      <c r="Y22" s="237"/>
      <c r="Z22" s="238"/>
      <c r="AA22" s="239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2"/>
      <c r="AR22" s="222"/>
      <c r="AS22" s="222"/>
      <c r="AT22" s="240"/>
      <c r="AU22" s="241"/>
      <c r="AV22" s="241"/>
      <c r="AW22" s="242"/>
    </row>
    <row r="23" spans="1:50"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</row>
    <row r="24" spans="1:50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</row>
    <row r="25" spans="1:50"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</row>
    <row r="26" spans="1:50" s="202" customFormat="1" ht="18.600000000000001"/>
    <row r="27" spans="1:50" s="202" customFormat="1" ht="18.600000000000001">
      <c r="F27" s="202" t="s">
        <v>112</v>
      </c>
      <c r="P27" s="202" t="s">
        <v>164</v>
      </c>
    </row>
    <row r="28" spans="1:50" s="202" customFormat="1" ht="18.600000000000001">
      <c r="F28" s="202" t="s">
        <v>111</v>
      </c>
      <c r="O28" s="243" t="s">
        <v>165</v>
      </c>
      <c r="P28" s="183" t="s">
        <v>166</v>
      </c>
      <c r="Q28" s="202" t="s">
        <v>167</v>
      </c>
    </row>
    <row r="29" spans="1:50" s="202" customFormat="1" ht="18.600000000000001">
      <c r="F29" s="202" t="s">
        <v>110</v>
      </c>
      <c r="O29" s="243" t="s">
        <v>168</v>
      </c>
      <c r="P29" s="183" t="s">
        <v>166</v>
      </c>
      <c r="Q29" s="202" t="s">
        <v>169</v>
      </c>
    </row>
    <row r="30" spans="1:50" s="202" customFormat="1" ht="18.600000000000001">
      <c r="F30" s="202" t="s">
        <v>109</v>
      </c>
      <c r="O30" s="243" t="s">
        <v>170</v>
      </c>
      <c r="P30" s="183" t="s">
        <v>171</v>
      </c>
      <c r="Q30" s="202" t="s">
        <v>172</v>
      </c>
    </row>
    <row r="31" spans="1:50" s="202" customFormat="1" ht="18.600000000000001">
      <c r="F31" s="202" t="s">
        <v>108</v>
      </c>
      <c r="O31" s="243" t="s">
        <v>173</v>
      </c>
      <c r="P31" s="183" t="s">
        <v>171</v>
      </c>
      <c r="Q31" s="202" t="s">
        <v>174</v>
      </c>
    </row>
    <row r="32" spans="1:50" s="202" customFormat="1" ht="18.600000000000001">
      <c r="O32" s="243" t="s">
        <v>175</v>
      </c>
      <c r="P32" s="183" t="s">
        <v>176</v>
      </c>
      <c r="Q32" s="202" t="s">
        <v>177</v>
      </c>
    </row>
    <row r="33" spans="6:17" s="202" customFormat="1" ht="18.600000000000001">
      <c r="O33" s="243" t="s">
        <v>178</v>
      </c>
      <c r="P33" s="183" t="s">
        <v>176</v>
      </c>
      <c r="Q33" s="202" t="s">
        <v>179</v>
      </c>
    </row>
    <row r="34" spans="6:17" s="202" customFormat="1" ht="18.600000000000001">
      <c r="F34" s="202" t="s">
        <v>107</v>
      </c>
      <c r="O34" s="243" t="s">
        <v>180</v>
      </c>
      <c r="P34" s="183" t="s">
        <v>181</v>
      </c>
      <c r="Q34" s="202" t="s">
        <v>182</v>
      </c>
    </row>
    <row r="35" spans="6:17" s="202" customFormat="1" ht="18.600000000000001">
      <c r="F35" s="202" t="s">
        <v>106</v>
      </c>
    </row>
    <row r="36" spans="6:17" s="202" customFormat="1" ht="18.600000000000001"/>
  </sheetData>
  <mergeCells count="63">
    <mergeCell ref="AK6:AM22"/>
    <mergeCell ref="AN6:AP22"/>
    <mergeCell ref="AQ6:AS22"/>
    <mergeCell ref="AT6:AW22"/>
    <mergeCell ref="S6:U22"/>
    <mergeCell ref="V6:X22"/>
    <mergeCell ref="Y6:AA22"/>
    <mergeCell ref="AB6:AD22"/>
    <mergeCell ref="AE6:AG22"/>
    <mergeCell ref="AH6:AJ22"/>
    <mergeCell ref="A6:A22"/>
    <mergeCell ref="B6:E22"/>
    <mergeCell ref="F6:I22"/>
    <mergeCell ref="J6:L22"/>
    <mergeCell ref="M6:O22"/>
    <mergeCell ref="P6:R22"/>
    <mergeCell ref="BL3:BN4"/>
    <mergeCell ref="BO3:BT4"/>
    <mergeCell ref="B5:E5"/>
    <mergeCell ref="M5:O5"/>
    <mergeCell ref="P5:R5"/>
    <mergeCell ref="S5:U5"/>
    <mergeCell ref="V5:X5"/>
    <mergeCell ref="Y5:AA5"/>
    <mergeCell ref="AB5:AD5"/>
    <mergeCell ref="AT3:AW4"/>
    <mergeCell ref="AY3:BA4"/>
    <mergeCell ref="BB3:BD4"/>
    <mergeCell ref="BE3:BG4"/>
    <mergeCell ref="BH3:BJ4"/>
    <mergeCell ref="BK3:BK4"/>
    <mergeCell ref="AB3:AD4"/>
    <mergeCell ref="AE3:AG4"/>
    <mergeCell ref="AH3:AJ4"/>
    <mergeCell ref="AK3:AM4"/>
    <mergeCell ref="AN3:AP4"/>
    <mergeCell ref="AQ3:AS4"/>
    <mergeCell ref="AT2:AW2"/>
    <mergeCell ref="A3:A4"/>
    <mergeCell ref="B3:E4"/>
    <mergeCell ref="F3:I5"/>
    <mergeCell ref="J3:L4"/>
    <mergeCell ref="M3:O4"/>
    <mergeCell ref="P3:R4"/>
    <mergeCell ref="S3:U4"/>
    <mergeCell ref="V3:X4"/>
    <mergeCell ref="Y3:AA4"/>
    <mergeCell ref="AB2:AD2"/>
    <mergeCell ref="AE2:AG2"/>
    <mergeCell ref="AH2:AJ2"/>
    <mergeCell ref="AK2:AM2"/>
    <mergeCell ref="AN2:AP2"/>
    <mergeCell ref="AQ2:AS2"/>
    <mergeCell ref="B1:Q1"/>
    <mergeCell ref="AR1:AW1"/>
    <mergeCell ref="B2:E2"/>
    <mergeCell ref="F2:I2"/>
    <mergeCell ref="J2:L2"/>
    <mergeCell ref="M2:O2"/>
    <mergeCell ref="P2:R2"/>
    <mergeCell ref="S2:U2"/>
    <mergeCell ref="V2:X2"/>
    <mergeCell ref="Y2:AA2"/>
  </mergeCells>
  <phoneticPr fontId="9"/>
  <pageMargins left="0.62992125984251968" right="0.23622047244094491" top="0.51" bottom="0.28000000000000003" header="0.31496062992125984" footer="0.31496062992125984"/>
  <pageSetup paperSize="9" scale="3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収支予算書(1)</vt:lpstr>
      <vt:lpstr>収支予算書(2)</vt:lpstr>
      <vt:lpstr>収支予算書(3)</vt:lpstr>
      <vt:lpstr>収支予算書(4)</vt:lpstr>
      <vt:lpstr>❽2021版 A(事業)対象経費基準</vt:lpstr>
      <vt:lpstr>'❽2021版 A(事業)対象経費基準'!Print_Area</vt:lpstr>
      <vt:lpstr>'収支予算書(1)'!Print_Area</vt:lpstr>
      <vt:lpstr>'収支予算書(2)'!Print_Area</vt:lpstr>
      <vt:lpstr>'収支予算書(3)'!Print_Area</vt:lpstr>
      <vt:lpstr>'収支予算書(4)'!Print_Area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2021-12-11T07:10:24Z</cp:lastPrinted>
  <dcterms:created xsi:type="dcterms:W3CDTF">2010-09-14T00:32:09Z</dcterms:created>
  <dcterms:modified xsi:type="dcterms:W3CDTF">2021-12-11T07:11:32Z</dcterms:modified>
</cp:coreProperties>
</file>