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3年度予算報告\2023予算作成依頼\様式\2023地区協会予算様式\"/>
    </mc:Choice>
  </mc:AlternateContent>
  <xr:revisionPtr revIDLastSave="0" documentId="13_ncr:1_{A0C049B2-8FCB-4715-BFFE-C0700F8DE659}" xr6:coauthVersionLast="47" xr6:coauthVersionMax="47" xr10:uidLastSave="{00000000-0000-0000-0000-000000000000}"/>
  <bookViews>
    <workbookView xWindow="28692" yWindow="-108" windowWidth="19416" windowHeight="14856" xr2:uid="{00000000-000D-0000-FFFF-FFFF00000000}"/>
  </bookViews>
  <sheets>
    <sheet name="U12夏" sheetId="19" r:id="rId1"/>
    <sheet name="U12冬" sheetId="18" r:id="rId2"/>
    <sheet name="U15新人" sheetId="17" r:id="rId3"/>
    <sheet name="U15選手権" sheetId="20" r:id="rId4"/>
    <sheet name="U18選手権" sheetId="16" r:id="rId5"/>
    <sheet name="U18新人" sheetId="15" r:id="rId6"/>
    <sheet name="オープン選手権" sheetId="14" r:id="rId7"/>
    <sheet name="⑫2023【A事業】対象経費基準" sheetId="21" r:id="rId8"/>
  </sheets>
  <externalReferences>
    <externalReference r:id="rId9"/>
    <externalReference r:id="rId10"/>
    <externalReference r:id="rId11"/>
  </externalReferences>
  <definedNames>
    <definedName name="_xlnm.Print_Area" localSheetId="7">⑫2023【A事業】対象経費基準!$A$1:$AW$7</definedName>
    <definedName name="_xlnm.Print_Area" localSheetId="0">U12夏!$A$1:$J$55</definedName>
    <definedName name="_xlnm.Print_Area" localSheetId="1">U12冬!$A$1:$J$55</definedName>
    <definedName name="_xlnm.Print_Area" localSheetId="2">U15新人!$A$1:$J$55</definedName>
    <definedName name="_xlnm.Print_Area" localSheetId="3">U15選手権!$A$1:$J$55</definedName>
    <definedName name="_xlnm.Print_Area" localSheetId="5">U18新人!$A$1:$J$55</definedName>
    <definedName name="_xlnm.Print_Area" localSheetId="4">U18選手権!$A$1:$J$55</definedName>
    <definedName name="_xlnm.Print_Area" localSheetId="6">オープン選手権!$A$1:$J$55</definedName>
    <definedName name="勘定科目" localSheetId="7">'[3]❷支出明細書'!$N$4:$N$26</definedName>
    <definedName name="勘定科目">'[1]❷支出明細書'!$N$4:$N$26</definedName>
    <definedName name="対象外経費" localSheetId="7">'[3]❷支出明細書'!$P$4:$P$17</definedName>
    <definedName name="対象外経費">'[1]❷支出明細書'!$P$4:$P$17</definedName>
    <definedName name="対象経費" localSheetId="7">'[3]❷支出明細書'!$O$4:$O$12</definedName>
    <definedName name="対象経費">'[1]❷支出明細書'!$O$4:$O$12</definedName>
    <definedName name="大区分">[2]区分表!$B$2:$G$2</definedName>
    <definedName name="中区分" localSheetId="7">'[3]❶ﾌｧﾝﾄﾞA収支報告書'!$V$2:$AA$2</definedName>
    <definedName name="中区分">'[1]❶ﾌｧﾝﾄﾞA収支報告書'!$V$2:$AA$2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20" l="1"/>
  <c r="F53" i="20"/>
  <c r="D53" i="20" s="1"/>
  <c r="E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S32" i="20"/>
  <c r="S31" i="20"/>
  <c r="S30" i="20"/>
  <c r="S29" i="20"/>
  <c r="S28" i="20"/>
  <c r="S27" i="20"/>
  <c r="S26" i="20"/>
  <c r="S25" i="20"/>
  <c r="D24" i="20"/>
  <c r="D35" i="20" s="1"/>
  <c r="D55" i="20" s="1"/>
  <c r="S23" i="20"/>
  <c r="S22" i="20"/>
  <c r="S21" i="20"/>
  <c r="S20" i="20"/>
  <c r="S19" i="20"/>
  <c r="S18" i="20"/>
  <c r="S17" i="20"/>
  <c r="S16" i="20"/>
  <c r="S15" i="20"/>
  <c r="S13" i="20"/>
  <c r="S12" i="20"/>
  <c r="D11" i="20"/>
  <c r="S10" i="20"/>
  <c r="D10" i="20"/>
  <c r="S8" i="20"/>
  <c r="S7" i="20"/>
  <c r="S6" i="20"/>
  <c r="S5" i="20"/>
  <c r="S4" i="20"/>
  <c r="S3" i="20"/>
  <c r="E57" i="19"/>
  <c r="G53" i="19"/>
  <c r="F53" i="19"/>
  <c r="E53" i="19"/>
  <c r="D53" i="19"/>
  <c r="S14" i="19" s="1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S32" i="19"/>
  <c r="S31" i="19"/>
  <c r="S30" i="19"/>
  <c r="S29" i="19"/>
  <c r="S28" i="19"/>
  <c r="S27" i="19"/>
  <c r="S26" i="19"/>
  <c r="S25" i="19"/>
  <c r="D24" i="19"/>
  <c r="D35" i="19" s="1"/>
  <c r="D55" i="19" s="1"/>
  <c r="S23" i="19"/>
  <c r="S22" i="19"/>
  <c r="S21" i="19"/>
  <c r="S20" i="19"/>
  <c r="S19" i="19"/>
  <c r="S18" i="19"/>
  <c r="S17" i="19"/>
  <c r="S16" i="19"/>
  <c r="S15" i="19"/>
  <c r="S13" i="19"/>
  <c r="S12" i="19"/>
  <c r="S11" i="19"/>
  <c r="D11" i="19"/>
  <c r="S10" i="19"/>
  <c r="D10" i="19"/>
  <c r="S8" i="19"/>
  <c r="S7" i="19"/>
  <c r="S6" i="19"/>
  <c r="S5" i="19"/>
  <c r="S4" i="19"/>
  <c r="S3" i="19"/>
  <c r="E57" i="18"/>
  <c r="F53" i="18"/>
  <c r="E53" i="18"/>
  <c r="D53" i="18"/>
  <c r="S14" i="18" s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S32" i="18"/>
  <c r="S31" i="18"/>
  <c r="S30" i="18"/>
  <c r="S29" i="18"/>
  <c r="S28" i="18"/>
  <c r="S27" i="18"/>
  <c r="S26" i="18"/>
  <c r="S25" i="18"/>
  <c r="D24" i="18"/>
  <c r="D35" i="18" s="1"/>
  <c r="D55" i="18" s="1"/>
  <c r="S23" i="18"/>
  <c r="S22" i="18"/>
  <c r="S21" i="18"/>
  <c r="S20" i="18"/>
  <c r="S19" i="18"/>
  <c r="S18" i="18"/>
  <c r="S17" i="18"/>
  <c r="S16" i="18"/>
  <c r="S15" i="18"/>
  <c r="S13" i="18"/>
  <c r="S12" i="18"/>
  <c r="S11" i="18"/>
  <c r="D11" i="18"/>
  <c r="S10" i="18"/>
  <c r="D10" i="18"/>
  <c r="S8" i="18"/>
  <c r="S7" i="18"/>
  <c r="S6" i="18"/>
  <c r="S5" i="18"/>
  <c r="S4" i="18"/>
  <c r="S3" i="18"/>
  <c r="E57" i="17"/>
  <c r="F53" i="17"/>
  <c r="D53" i="17" s="1"/>
  <c r="E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S32" i="17"/>
  <c r="S31" i="17"/>
  <c r="S30" i="17"/>
  <c r="S29" i="17"/>
  <c r="S28" i="17"/>
  <c r="S27" i="17"/>
  <c r="S26" i="17"/>
  <c r="S25" i="17"/>
  <c r="D24" i="17"/>
  <c r="D35" i="17" s="1"/>
  <c r="S23" i="17"/>
  <c r="S22" i="17"/>
  <c r="S21" i="17"/>
  <c r="S20" i="17"/>
  <c r="S19" i="17"/>
  <c r="S18" i="17"/>
  <c r="S17" i="17"/>
  <c r="S16" i="17"/>
  <c r="S15" i="17"/>
  <c r="S13" i="17"/>
  <c r="S12" i="17"/>
  <c r="D11" i="17"/>
  <c r="S10" i="17"/>
  <c r="D10" i="17"/>
  <c r="S8" i="17"/>
  <c r="S7" i="17"/>
  <c r="S6" i="17"/>
  <c r="S5" i="17"/>
  <c r="S4" i="17"/>
  <c r="S3" i="17"/>
  <c r="E57" i="16"/>
  <c r="G53" i="16"/>
  <c r="F53" i="16"/>
  <c r="E53" i="16"/>
  <c r="D53" i="16"/>
  <c r="S14" i="16" s="1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S32" i="16"/>
  <c r="S31" i="16"/>
  <c r="S30" i="16"/>
  <c r="S29" i="16"/>
  <c r="S28" i="16"/>
  <c r="S27" i="16"/>
  <c r="S26" i="16"/>
  <c r="S25" i="16"/>
  <c r="D24" i="16"/>
  <c r="D35" i="16" s="1"/>
  <c r="D55" i="16" s="1"/>
  <c r="S23" i="16"/>
  <c r="S22" i="16"/>
  <c r="S21" i="16"/>
  <c r="S20" i="16"/>
  <c r="S19" i="16"/>
  <c r="S18" i="16"/>
  <c r="S17" i="16"/>
  <c r="S16" i="16"/>
  <c r="S15" i="16"/>
  <c r="S13" i="16"/>
  <c r="S12" i="16"/>
  <c r="S11" i="16"/>
  <c r="D11" i="16"/>
  <c r="S10" i="16"/>
  <c r="D10" i="16"/>
  <c r="S8" i="16"/>
  <c r="S7" i="16"/>
  <c r="S6" i="16"/>
  <c r="S5" i="16"/>
  <c r="S4" i="16"/>
  <c r="S3" i="16"/>
  <c r="E57" i="15"/>
  <c r="G53" i="15"/>
  <c r="F53" i="15"/>
  <c r="E53" i="15"/>
  <c r="D53" i="15"/>
  <c r="S14" i="15" s="1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S32" i="15"/>
  <c r="S31" i="15"/>
  <c r="S30" i="15"/>
  <c r="S29" i="15"/>
  <c r="S28" i="15"/>
  <c r="S27" i="15"/>
  <c r="S26" i="15"/>
  <c r="S25" i="15"/>
  <c r="D24" i="15"/>
  <c r="D35" i="15" s="1"/>
  <c r="D55" i="15" s="1"/>
  <c r="S23" i="15"/>
  <c r="S22" i="15"/>
  <c r="S21" i="15"/>
  <c r="S20" i="15"/>
  <c r="S19" i="15"/>
  <c r="S18" i="15"/>
  <c r="S17" i="15"/>
  <c r="S16" i="15"/>
  <c r="S15" i="15"/>
  <c r="S13" i="15"/>
  <c r="S12" i="15"/>
  <c r="S11" i="15"/>
  <c r="D11" i="15"/>
  <c r="S10" i="15"/>
  <c r="D10" i="15"/>
  <c r="S8" i="15"/>
  <c r="S7" i="15"/>
  <c r="S6" i="15"/>
  <c r="S5" i="15"/>
  <c r="S4" i="15"/>
  <c r="S3" i="15"/>
  <c r="E57" i="14"/>
  <c r="F53" i="14"/>
  <c r="E53" i="14"/>
  <c r="S28" i="14" s="1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S30" i="14"/>
  <c r="S29" i="14"/>
  <c r="D24" i="14"/>
  <c r="D35" i="14" s="1"/>
  <c r="S23" i="14"/>
  <c r="S18" i="14"/>
  <c r="S17" i="14"/>
  <c r="S13" i="14"/>
  <c r="D11" i="14"/>
  <c r="S10" i="14"/>
  <c r="D10" i="14"/>
  <c r="S5" i="14"/>
  <c r="S4" i="14"/>
  <c r="G53" i="18" l="1"/>
  <c r="G53" i="20"/>
  <c r="S11" i="20"/>
  <c r="S9" i="20"/>
  <c r="S14" i="20"/>
  <c r="S9" i="19"/>
  <c r="S9" i="18"/>
  <c r="S9" i="17"/>
  <c r="S11" i="17"/>
  <c r="S14" i="17"/>
  <c r="D55" i="17"/>
  <c r="G53" i="17"/>
  <c r="S9" i="16"/>
  <c r="S9" i="15"/>
  <c r="S6" i="14"/>
  <c r="S12" i="14"/>
  <c r="S19" i="14"/>
  <c r="S25" i="14"/>
  <c r="S31" i="14"/>
  <c r="S7" i="14"/>
  <c r="S20" i="14"/>
  <c r="S26" i="14"/>
  <c r="S32" i="14"/>
  <c r="S8" i="14"/>
  <c r="S15" i="14"/>
  <c r="S21" i="14"/>
  <c r="S27" i="14"/>
  <c r="S3" i="14"/>
  <c r="S16" i="14"/>
  <c r="S22" i="14"/>
  <c r="D53" i="14"/>
  <c r="S14" i="14" l="1"/>
  <c r="S9" i="14"/>
  <c r="S11" i="14"/>
  <c r="D55" i="14"/>
  <c r="G5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FD0BD69E-C080-4A77-A666-ABF15D1E8F5D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66D8769B-E6C9-4C75-A2EC-E143CAFD8401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8E2E506A-86BF-49B9-B018-17C414E7C078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AA9FA327-CB5A-4DCA-BD9C-FFBEB76F7CCD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B269A41B-F040-42AF-9322-9EBD9C6B1BEF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2D50B555-3F15-4E2C-84DB-9E75645D56E2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9BEA0465-2516-4C22-AC15-DBDAB49B4A82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92BA25FB-5967-45DC-807D-F0B135F2F5B2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2E670BE2-A9FE-4FB2-AD3A-57A8F0B67B73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5814473F-7028-4243-836D-086CD97E8E8A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316B688D-260F-4ABF-BBB5-81AD49BDB801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71983883-C216-4069-A140-5EE616114B81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CA76BB8C-E623-4B5B-8245-B4ED10E6A355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41CA6F80-8D36-467B-88AE-BF22B22B3CEF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201EBF25-0A7C-4996-BFA6-26A036510408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9083C9D1-80E8-4986-8672-F65E0D0114B3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A3C842BD-90BE-4048-8849-0DA3B9171A43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9F5B7D9F-31CC-47E0-96F7-8ABB3BD57CE2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F9AAB55E-F317-4926-B52B-563E65B9BFC6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46D2EEEA-2E33-4F51-A752-4F640AF2EB66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15CDAC58-262A-4AEA-86E9-4BFB4D018DF6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D379CBC8-48FE-43AE-974E-DC24ACA43421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8A5BD24F-F12C-4AD7-AD61-475FF8881BA0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D5722F4E-E5C5-46A8-AAB5-D5F405B22603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421E9BA6-344A-49F8-A9EB-E2087EE9EFAB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D32CB22A-4113-48FE-87E9-6EFB1E9A8B38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4AB8F8F2-AADE-4E0F-A090-39AB96E14A85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F47C5784-E0AB-4C89-AFCF-31D219B94975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E364C891-EBFB-48C3-9AD2-D3D7BD8B7D23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934FAB01-9F5B-48A1-AEE7-2E4DC1C7D095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ED1838FD-B549-499F-8069-1896EC48392E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32B701A2-6B45-47CB-AD52-FDAE2677B154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8FCA5AD7-8423-4519-95B6-B316663780AD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7C90B28A-DF60-4900-81A6-3BFDFD82A133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06EFA4BB-484F-473C-A418-94EA12E77CD3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62443A7A-D9CA-4680-9D37-8E22A5B480C0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852BF390-9DA7-47A5-B725-6C99F12A467B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9FCCB451-3D78-408F-A5F3-44EB5B11F291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53DF4C50-54FE-4E36-9CF9-FE09E98752DA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【金額・摘要（内訳）／備考】欄の太い枠の中に、金額や内訳などご記入ください。</t>
        </r>
      </text>
    </comment>
    <comment ref="D24" authorId="0" shapeId="0" xr:uid="{D6E8E612-811F-4A71-9704-5C9652428B66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B99178C6-ED8A-49F1-AED2-EE2DB2660B13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3C16C686-2A18-4939-975C-3F9C37445249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彩花</author>
  </authors>
  <commentList>
    <comment ref="AN2" authorId="0" shapeId="0" xr:uid="{EFC0E866-12A6-4662-98A2-A18A3C45FA63}">
      <text>
        <r>
          <rPr>
            <b/>
            <sz val="9"/>
            <color indexed="81"/>
            <rFont val="MS P ゴシック"/>
            <family val="3"/>
            <charset val="128"/>
          </rPr>
          <t>要項内に、熱中症対策は参加者各自が取る旨記載する</t>
        </r>
      </text>
    </comment>
  </commentList>
</comments>
</file>

<file path=xl/sharedStrings.xml><?xml version="1.0" encoding="utf-8"?>
<sst xmlns="http://schemas.openxmlformats.org/spreadsheetml/2006/main" count="1065" uniqueCount="173">
  <si>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</si>
  <si>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</si>
  <si>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</si>
  <si>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</si>
  <si>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</si>
  <si>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</si>
  <si>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</si>
  <si>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</si>
  <si>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</si>
  <si>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</si>
  <si>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</si>
  <si>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</si>
  <si>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</si>
  <si>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</si>
  <si>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</si>
  <si>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</si>
  <si>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</si>
  <si>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</si>
  <si>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</si>
  <si>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</si>
  <si>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</si>
  <si>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</si>
  <si>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</si>
  <si>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</si>
  <si>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</si>
  <si>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</si>
  <si>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</si>
  <si>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管理番号：</t>
    <rPh sb="0" eb="2">
      <t>カンリ</t>
    </rPh>
    <rPh sb="2" eb="4">
      <t>バンゴウ</t>
    </rPh>
    <phoneticPr fontId="2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</si>
  <si>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</si>
  <si>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</si>
  <si>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</si>
  <si>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</si>
  <si>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</si>
  <si>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</si>
  <si>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</si>
  <si>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</si>
  <si>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</si>
  <si>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</si>
  <si>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</si>
  <si>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</si>
  <si>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</si>
  <si>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</si>
  <si>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1.D-fund　収入</t>
    <rPh sb="9" eb="11">
      <t>シュウニュウ</t>
    </rPh>
    <phoneticPr fontId="2"/>
  </si>
  <si>
    <t>事　業　名</t>
    <rPh sb="0" eb="1">
      <t>コト</t>
    </rPh>
    <rPh sb="2" eb="3">
      <t>ゴウ</t>
    </rPh>
    <rPh sb="4" eb="5">
      <t>メイ</t>
    </rPh>
    <phoneticPr fontId="2"/>
  </si>
  <si>
    <t>JBA記入欄</t>
    <phoneticPr fontId="2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</si>
  <si>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</si>
  <si>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①育成環境整備事業</t>
    <rPh sb="1" eb="9">
      <t>イクセイカンキョウセイビジギョウ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</si>
  <si>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</si>
  <si>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</si>
  <si>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</si>
  <si>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</si>
  <si>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</si>
  <si>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</si>
  <si>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</si>
  <si>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</si>
  <si>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</si>
  <si>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</si>
  <si>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</si>
  <si>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Ｕ１６育成事業</t>
    <rPh sb="3" eb="5">
      <t>イクセイ</t>
    </rPh>
    <rPh sb="5" eb="7">
      <t>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</si>
  <si>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</si>
  <si>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</si>
  <si>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</si>
  <si>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</si>
  <si>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</si>
  <si>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</si>
  <si>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</si>
  <si>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</si>
  <si>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</si>
  <si>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</si>
  <si>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</si>
  <si>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</si>
  <si>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</si>
  <si>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</si>
  <si>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</si>
  <si>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</si>
  <si>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</si>
  <si>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</si>
  <si>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⑤３ｘ３ 事業</t>
    <rPh sb="5" eb="7">
      <t>ジギョウ</t>
    </rPh>
    <phoneticPr fontId="2"/>
  </si>
  <si>
    <t>※１</t>
    <phoneticPr fontId="2"/>
  </si>
  <si>
    <t>※２</t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</si>
  <si>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</si>
  <si>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</si>
  <si>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</si>
  <si>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</si>
  <si>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区分番号</t>
    <rPh sb="0" eb="2">
      <t>クブン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</si>
  <si>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2"/>
  </si>
  <si>
    <r>
      <t>※ 摘要／備考欄に内訳を記入しきれない場合は、別紙にご記入頂いても構いません。
＜交付金申請上限額＞
※交付金申請上限額は、活動単位における交付金申請上限額（割合）を定めました。</t>
    </r>
    <r>
      <rPr>
        <b/>
        <sz val="10"/>
        <color rgb="FFFF0000"/>
        <rFont val="HGSｺﾞｼｯｸM"/>
        <family val="3"/>
        <charset val="128"/>
      </rPr>
      <t>自動計算されるので、記入は不要です。</t>
    </r>
    <r>
      <rPr>
        <sz val="10"/>
        <color theme="1"/>
        <rFont val="HGSｺﾞｼｯｸM"/>
        <family val="3"/>
        <charset val="128"/>
      </rPr>
      <t xml:space="preserve">
＜交付金申請額＞
</t>
    </r>
    <r>
      <rPr>
        <b/>
        <sz val="10"/>
        <color rgb="FFFF0000"/>
        <rFont val="HGSｺﾞｼｯｸM"/>
        <family val="3"/>
        <charset val="128"/>
      </rPr>
      <t>※交付金申請額は、交付金申請上限額の範囲内で、希望する交付金申請額を記入して下さい。</t>
    </r>
    <r>
      <rPr>
        <sz val="10"/>
        <color theme="1"/>
        <rFont val="HGSｺﾞｼｯｸM"/>
        <family val="3"/>
        <charset val="128"/>
      </rPr>
      <t>入力した金額は、[収入]の「D-fund 収入」へ自動転記されます。
※どちらとも金額の入力は、千円単位の設定となっています。</t>
    </r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</si>
  <si>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</si>
  <si>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</si>
  <si>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</si>
  <si>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期間：</t>
    <rPh sb="0" eb="2">
      <t>キカン</t>
    </rPh>
    <phoneticPr fontId="2"/>
  </si>
  <si>
    <t>場所：</t>
    <rPh sb="0" eb="2">
      <t>バショ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</si>
  <si>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</si>
  <si>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</si>
  <si>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実施方法・規模等：</t>
    <phoneticPr fontId="2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</si>
  <si>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</si>
  <si>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</si>
  <si>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TO養成派遣事業</t>
    <rPh sb="2" eb="4">
      <t>ヨウセイ</t>
    </rPh>
    <rPh sb="4" eb="8">
      <t>ハケンジギョウ</t>
    </rPh>
    <phoneticPr fontId="2"/>
  </si>
  <si>
    <t>※２</t>
  </si>
  <si>
    <t>③人材養成事業</t>
    <phoneticPr fontId="2"/>
  </si>
  <si>
    <t>一般財団法人北海道バスケットボール協会</t>
    <rPh sb="0" eb="9">
      <t>イッパンザイダンホウジンホッカイドウ</t>
    </rPh>
    <rPh sb="17" eb="19">
      <t>キョウカイ</t>
    </rPh>
    <phoneticPr fontId="2"/>
  </si>
  <si>
    <t>　　12,000円/泊</t>
  </si>
  <si>
    <t>　・政令都市に宿泊の場合は、</t>
  </si>
  <si>
    <t>(4)夕張市：</t>
    <phoneticPr fontId="11"/>
  </si>
  <si>
    <t>科目</t>
    <rPh sb="0" eb="2">
      <t>カモク</t>
    </rPh>
    <phoneticPr fontId="11"/>
  </si>
  <si>
    <t>①会議費</t>
    <rPh sb="1" eb="4">
      <t>カイギヒ</t>
    </rPh>
    <phoneticPr fontId="9"/>
  </si>
  <si>
    <t>②旅費交通費</t>
    <rPh sb="1" eb="3">
      <t>リョヒ</t>
    </rPh>
    <rPh sb="3" eb="6">
      <t>コウツウヒ</t>
    </rPh>
    <phoneticPr fontId="9"/>
  </si>
  <si>
    <t>③通信運搬費</t>
    <rPh sb="1" eb="3">
      <t>ツウシン</t>
    </rPh>
    <rPh sb="3" eb="5">
      <t>ウンパン</t>
    </rPh>
    <rPh sb="5" eb="6">
      <t>ヒ</t>
    </rPh>
    <phoneticPr fontId="9"/>
  </si>
  <si>
    <t>④消耗品費</t>
    <rPh sb="1" eb="3">
      <t>ショウモウ</t>
    </rPh>
    <rPh sb="3" eb="4">
      <t>ヒン</t>
    </rPh>
    <rPh sb="4" eb="5">
      <t>ヒ</t>
    </rPh>
    <phoneticPr fontId="9"/>
  </si>
  <si>
    <t>⑤器具備品費</t>
    <rPh sb="1" eb="3">
      <t>キグ</t>
    </rPh>
    <rPh sb="3" eb="5">
      <t>ビヒン</t>
    </rPh>
    <rPh sb="5" eb="6">
      <t>ヒ</t>
    </rPh>
    <phoneticPr fontId="9"/>
  </si>
  <si>
    <t>⑥印刷製本費</t>
    <rPh sb="1" eb="3">
      <t>インサツ</t>
    </rPh>
    <rPh sb="3" eb="5">
      <t>セイホン</t>
    </rPh>
    <rPh sb="5" eb="6">
      <t>ヒ</t>
    </rPh>
    <phoneticPr fontId="9"/>
  </si>
  <si>
    <t>⑧広告宣伝費</t>
    <rPh sb="1" eb="3">
      <t>コウコク</t>
    </rPh>
    <rPh sb="3" eb="6">
      <t>センデンヒ</t>
    </rPh>
    <phoneticPr fontId="9"/>
  </si>
  <si>
    <t>⑨諸謝金</t>
    <rPh sb="1" eb="2">
      <t>ショ</t>
    </rPh>
    <rPh sb="2" eb="4">
      <t>シャキン</t>
    </rPh>
    <phoneticPr fontId="9"/>
  </si>
  <si>
    <t>⑩保険料</t>
    <rPh sb="1" eb="3">
      <t>ホケン</t>
    </rPh>
    <rPh sb="3" eb="4">
      <t>リョウ</t>
    </rPh>
    <phoneticPr fontId="9"/>
  </si>
  <si>
    <t>⑪支払手数料</t>
    <rPh sb="1" eb="3">
      <t>シハライ</t>
    </rPh>
    <rPh sb="3" eb="6">
      <t>テスウリョウ</t>
    </rPh>
    <phoneticPr fontId="9"/>
  </si>
  <si>
    <t>⑫報償費</t>
    <rPh sb="1" eb="3">
      <t>ホウショウ</t>
    </rPh>
    <rPh sb="3" eb="4">
      <t>ヒ</t>
    </rPh>
    <phoneticPr fontId="9"/>
  </si>
  <si>
    <t>⑬食糧費</t>
    <rPh sb="1" eb="3">
      <t>ショクリョウ</t>
    </rPh>
    <rPh sb="3" eb="4">
      <t>ヒ</t>
    </rPh>
    <phoneticPr fontId="9"/>
  </si>
  <si>
    <t>⑭雑費</t>
    <rPh sb="1" eb="3">
      <t>ザッピ</t>
    </rPh>
    <phoneticPr fontId="9"/>
  </si>
  <si>
    <t>❶</t>
    <phoneticPr fontId="11"/>
  </si>
  <si>
    <t>❷</t>
    <phoneticPr fontId="11"/>
  </si>
  <si>
    <t>❸</t>
    <phoneticPr fontId="11"/>
  </si>
  <si>
    <t>❹</t>
    <phoneticPr fontId="11"/>
  </si>
  <si>
    <t>❺</t>
    <phoneticPr fontId="11"/>
  </si>
  <si>
    <t>❻</t>
    <phoneticPr fontId="11"/>
  </si>
  <si>
    <t>❼</t>
    <phoneticPr fontId="11"/>
  </si>
  <si>
    <t>地区協会名</t>
    <rPh sb="0" eb="5">
      <t>チクキョウカイメイ</t>
    </rPh>
    <phoneticPr fontId="2"/>
  </si>
  <si>
    <t>主催者：(一財)北海道バスケットボール協会</t>
    <rPh sb="0" eb="3">
      <t>シュサイシャ</t>
    </rPh>
    <rPh sb="5" eb="7">
      <t>イチザイ</t>
    </rPh>
    <rPh sb="8" eb="11">
      <t>ホッカイドウ</t>
    </rPh>
    <rPh sb="19" eb="21">
      <t>キョウカイ</t>
    </rPh>
    <phoneticPr fontId="2"/>
  </si>
  <si>
    <t>（D-fund2023）</t>
    <phoneticPr fontId="11"/>
  </si>
  <si>
    <t xml:space="preserve"> 収支予算書(7大会事業）</t>
    <rPh sb="1" eb="3">
      <t>シュウシ</t>
    </rPh>
    <rPh sb="3" eb="6">
      <t>ヨサンショ</t>
    </rPh>
    <rPh sb="8" eb="10">
      <t>タイカイ</t>
    </rPh>
    <rPh sb="10" eb="12">
      <t>ジギョウ</t>
    </rPh>
    <phoneticPr fontId="9"/>
  </si>
  <si>
    <t>連絡先携帯電話番号</t>
    <rPh sb="0" eb="2">
      <t>レンラク</t>
    </rPh>
    <rPh sb="2" eb="3">
      <t>サキ</t>
    </rPh>
    <rPh sb="3" eb="9">
      <t>ケイタイデンワバンゴウ</t>
    </rPh>
    <phoneticPr fontId="9"/>
  </si>
  <si>
    <t>主管者：〇〇地区バスケットボール協会</t>
    <rPh sb="0" eb="2">
      <t>シュカン</t>
    </rPh>
    <rPh sb="2" eb="3">
      <t>シャ</t>
    </rPh>
    <rPh sb="6" eb="8">
      <t>チク</t>
    </rPh>
    <rPh sb="16" eb="18">
      <t>キョウカイ</t>
    </rPh>
    <phoneticPr fontId="2"/>
  </si>
  <si>
    <t>参加チーム数　　×　参加料　　　円＝　合計　　　　円</t>
    <rPh sb="0" eb="2">
      <t>サンカ</t>
    </rPh>
    <rPh sb="5" eb="6">
      <t>スウ</t>
    </rPh>
    <rPh sb="10" eb="13">
      <t>サンカリョウ</t>
    </rPh>
    <rPh sb="16" eb="17">
      <t>エン</t>
    </rPh>
    <rPh sb="19" eb="21">
      <t>ゴウケイ</t>
    </rPh>
    <rPh sb="25" eb="26">
      <t>エン</t>
    </rPh>
    <phoneticPr fontId="9"/>
  </si>
  <si>
    <t>〇〇地区バスケットボール協会</t>
    <rPh sb="2" eb="4">
      <t>チク</t>
    </rPh>
    <rPh sb="12" eb="14">
      <t>キョウカイ</t>
    </rPh>
    <phoneticPr fontId="9"/>
  </si>
  <si>
    <t>2023年度　別紙①．ファンドA交付金　対象経費基準　【事業運営費】</t>
    <rPh sb="4" eb="6">
      <t>ネンド</t>
    </rPh>
    <rPh sb="7" eb="9">
      <t>ベッシ</t>
    </rPh>
    <rPh sb="16" eb="19">
      <t>コウフキン</t>
    </rPh>
    <rPh sb="20" eb="22">
      <t>タイショウ</t>
    </rPh>
    <rPh sb="22" eb="24">
      <t>ケイヒ</t>
    </rPh>
    <rPh sb="24" eb="26">
      <t>キジュン</t>
    </rPh>
    <rPh sb="28" eb="30">
      <t>ジギョウ</t>
    </rPh>
    <rPh sb="30" eb="32">
      <t>ウンエイ</t>
    </rPh>
    <rPh sb="32" eb="33">
      <t>ヒ</t>
    </rPh>
    <phoneticPr fontId="9"/>
  </si>
  <si>
    <t>2022.12.11現在</t>
    <rPh sb="10" eb="12">
      <t>ゲンザイ</t>
    </rPh>
    <phoneticPr fontId="9"/>
  </si>
  <si>
    <t>⑦賃借料</t>
    <rPh sb="1" eb="4">
      <t>チンシャクリョウ</t>
    </rPh>
    <phoneticPr fontId="9"/>
  </si>
  <si>
    <t>⑮その他</t>
    <rPh sb="3" eb="4">
      <t>タ</t>
    </rPh>
    <phoneticPr fontId="11"/>
  </si>
  <si>
    <t>経費内容（HBA)</t>
    <rPh sb="2" eb="4">
      <t>ナイヨウ</t>
    </rPh>
    <phoneticPr fontId="11"/>
  </si>
  <si>
    <r>
      <t>(1)事業の打合せや会議開催に係る費用を言う。
(2)会場会議室の使用料等
(3) 会議出席に対する日当は、2,000円（基本交通費含む）とする。基本交通費とは、出席のため必要な移動往復距離40㎞以内をいう。（距離の試算は、「</t>
    </r>
    <r>
      <rPr>
        <sz val="16"/>
        <color rgb="FFFF0000"/>
        <rFont val="Meiryo UI"/>
        <family val="3"/>
        <charset val="128"/>
      </rPr>
      <t>Yahoo地図</t>
    </r>
    <r>
      <rPr>
        <sz val="16"/>
        <rFont val="Meiryo UI"/>
        <family val="3"/>
        <charset val="128"/>
      </rPr>
      <t>による。」）ただし、その参加者の移動距離が基本交通費基準を超える場合、❶ア～エに示す交通費加算額を支払うことが出来る。
❶ 往復移動距離が40㎞以上100㎞（</t>
    </r>
    <r>
      <rPr>
        <sz val="16"/>
        <color rgb="FFFF0000"/>
        <rFont val="Meiryo UI"/>
        <family val="3"/>
        <charset val="128"/>
      </rPr>
      <t>『Yahoo地図→ルート→自動車・検索「おすすめ」』</t>
    </r>
    <r>
      <rPr>
        <sz val="16"/>
        <rFont val="Meiryo UI"/>
        <family val="3"/>
        <charset val="128"/>
      </rPr>
      <t xml:space="preserve">により試算する距離を準用）未満の場合
ア  40㎞以上60㎞未満  加算交通費支払い額【500円】
イ  60㎞以上80㎞未満  加算交通費支払い額【1,000円】
ウ  80㎞以上100㎞未満 加算交通費支払い額【1,500円】
・アの場合：日当2,000円＋交通費加算額500円＝2,500円」
・イの場合：日当2,000円＋交通費加算額1,000円＝3,000円
・ウの場合：日当2,000円＋交通費加算額1,500円＝3,500円」
居住地と開催地との往復移動距離が100㎞以上の場合、
エ 100㎞以上【（『Yahoo地図→ルート→自動車・検索「おすすめ」』（試算往復距離ー40㎞）×37円】 
</t>
    </r>
    <r>
      <rPr>
        <sz val="16"/>
        <color rgb="FFFF0000"/>
        <rFont val="Meiryo UI"/>
        <family val="3"/>
        <charset val="128"/>
      </rPr>
      <t>「例」：（片道111.88㎞×2ー40㎞）×37円=6,799円＋日当2,000円＝8,799円→8,800円（100円単位に四捨五入）</t>
    </r>
    <r>
      <rPr>
        <sz val="16"/>
        <rFont val="Meiryo UI"/>
        <family val="3"/>
        <charset val="128"/>
      </rPr>
      <t xml:space="preserve">
※ 旅費の算出方法が分からない場合、本協会事務局に確認し清算してください
(4)飲料および軽食の提供が必要な場合、（2時間程度の会議等）「300円以内税込」とする。　
(5)会議およびその他競技会等業務に掛かる時間が3時間以上となり、食事が必要と認められる時間帯の場合、食糧費の上限は「800円飲料・消費税込み実費」とする。尚、その場合の日当（交通費含）は、専務理事が別に定める。 
(6)リモート（ZOOM）会議等への参加日当は、1,000円/回とする。</t>
    </r>
    <rPh sb="3" eb="5">
      <t>ジギョウ</t>
    </rPh>
    <rPh sb="17" eb="19">
      <t>ヒヨウ</t>
    </rPh>
    <rPh sb="20" eb="21">
      <t>イ</t>
    </rPh>
    <rPh sb="34" eb="36">
      <t>シヨウ</t>
    </rPh>
    <rPh sb="36" eb="37">
      <t>リョウ</t>
    </rPh>
    <rPh sb="53" eb="54">
      <t>トウ</t>
    </rPh>
    <rPh sb="120" eb="122">
      <t>チズ</t>
    </rPh>
    <phoneticPr fontId="11"/>
  </si>
  <si>
    <r>
      <rPr>
        <b/>
        <sz val="16"/>
        <rFont val="Meiryo UI"/>
        <family val="3"/>
        <charset val="128"/>
      </rPr>
      <t>(1)</t>
    </r>
    <r>
      <rPr>
        <sz val="16"/>
        <rFont val="Meiryo UI"/>
        <family val="3"/>
        <charset val="128"/>
      </rPr>
      <t xml:space="preserve">選手、指導者、審判員、講師、スタッフ等で、活動の実施に要する人員の旅費、日当（鉄道運賃、バス運賃、航空運賃、自動車ガソリン代、高速代、宿泊費等）
※HBA旅費規程に準ずる。
</t>
    </r>
    <r>
      <rPr>
        <b/>
        <sz val="16"/>
        <rFont val="Meiryo UI"/>
        <family val="3"/>
        <charset val="128"/>
      </rPr>
      <t xml:space="preserve">
(2)</t>
    </r>
    <r>
      <rPr>
        <sz val="16"/>
        <rFont val="Meiryo UI"/>
        <family val="3"/>
        <charset val="128"/>
      </rPr>
      <t>招集審判員の交通費：HBA旅費規程の</t>
    </r>
    <r>
      <rPr>
        <b/>
        <sz val="16"/>
        <rFont val="Meiryo UI"/>
        <family val="3"/>
        <charset val="128"/>
      </rPr>
      <t>60%</t>
    </r>
    <r>
      <rPr>
        <sz val="16"/>
        <rFont val="Meiryo UI"/>
        <family val="3"/>
        <charset val="128"/>
      </rPr>
      <t xml:space="preserve">を上限とする。
</t>
    </r>
    <r>
      <rPr>
        <b/>
        <sz val="16"/>
        <rFont val="Meiryo UI"/>
        <family val="3"/>
        <charset val="128"/>
      </rPr>
      <t xml:space="preserve">
(3)</t>
    </r>
    <r>
      <rPr>
        <sz val="16"/>
        <rFont val="Meiryo UI"/>
        <family val="3"/>
        <charset val="128"/>
      </rPr>
      <t>審判員稼働の宿泊費　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 xml:space="preserve">/泊
</t>
    </r>
    <r>
      <rPr>
        <b/>
        <sz val="16"/>
        <rFont val="Meiryo UI"/>
        <family val="3"/>
        <charset val="128"/>
      </rPr>
      <t>(4)</t>
    </r>
    <r>
      <rPr>
        <sz val="16"/>
        <rFont val="Meiryo UI"/>
        <family val="3"/>
        <charset val="128"/>
      </rPr>
      <t>競技会稼働役員の日当（交通費含）は、以下に定める。
❶ 競技会等の各種事業活動の日当は、原則2,000円（基本交通費含む）とする。ただし、その参加者の移動距離が基本交通費基準を超える場合、❷ア～エに示す交通費加算額を支払うことが出来る。 また、競技会等の各種事業活動が長時間となる場合、その日当は、4,000円を上限とし、その額は、事業の状況を考慮し、決定する。</t>
    </r>
    <r>
      <rPr>
        <b/>
        <sz val="16"/>
        <rFont val="Meiryo UI"/>
        <family val="3"/>
        <charset val="128"/>
      </rPr>
      <t xml:space="preserve">
</t>
    </r>
    <r>
      <rPr>
        <sz val="16"/>
        <rFont val="Meiryo UI"/>
        <family val="3"/>
        <charset val="128"/>
      </rPr>
      <t>❷ 往復移動距離が40㎞以上100㎞（</t>
    </r>
    <r>
      <rPr>
        <sz val="16"/>
        <color rgb="FFFF0000"/>
        <rFont val="Meiryo UI"/>
        <family val="3"/>
        <charset val="128"/>
      </rPr>
      <t>「Yahoo地図」</t>
    </r>
    <r>
      <rPr>
        <sz val="16"/>
        <rFont val="Meiryo UI"/>
        <family val="3"/>
        <charset val="128"/>
      </rPr>
      <t xml:space="preserve">により試算する距離を準用）未満の場合
ア  40㎞以上60㎞未満  加算交通費支払い額【500円】
イ  60㎞以上80㎞未満  加算交通費支払い額【1,000円】
ウ  80㎞以上100㎞未満 加算交通費支払い額【1,500円】
・アの場合：日当2,000円＋交通費加算額500円＝2,500円」
・イの場合：日当2,000円＋交通費加算額1,000円＝3,000円
・ウの場合：日当2,000円＋交通費加算額1,500円＝3,500円」
居住地と開催地との往復移動距離が100㎞以上の場合、
エ 100㎞以上【（『Yahoo地図→ルート→自動車検索・「おすすめ」』試算往復距離ー40㎞）×37円】  
</t>
    </r>
    <r>
      <rPr>
        <sz val="16"/>
        <color rgb="FFFF0000"/>
        <rFont val="Meiryo UI"/>
        <family val="3"/>
        <charset val="128"/>
      </rPr>
      <t>「例」：（片道111.88㎞×2ー40㎞）×37円=6,799円＋日当2,000円＝8,799円→8,800円（100円単位に四捨五入）</t>
    </r>
    <r>
      <rPr>
        <sz val="16"/>
        <rFont val="Meiryo UI"/>
        <family val="3"/>
        <charset val="128"/>
      </rPr>
      <t xml:space="preserve">
※ 旅費の算出方法が分からない場合、本協会事務局に確認し清算してください
</t>
    </r>
    <r>
      <rPr>
        <b/>
        <sz val="16"/>
        <rFont val="Meiryo UI"/>
        <family val="3"/>
        <charset val="128"/>
      </rPr>
      <t xml:space="preserve">
(5)</t>
    </r>
    <r>
      <rPr>
        <sz val="16"/>
        <rFont val="Meiryo UI"/>
        <family val="3"/>
        <charset val="128"/>
      </rPr>
      <t>競技会に稼働する運営役員は、当該競技会に参加チームスタッフ・選手、ならびに稼働する審判員およびその他の業務（マンツーマンディレクターおよびマンツーマンコミッショナー等）と重複しないことが望ましい。 ただし、競技会運営上重複が必要な場合、日当等の支払いおよびその額は、専務理事が別に定める。</t>
    </r>
    <rPh sb="94" eb="96">
      <t>ショウシュウ</t>
    </rPh>
    <rPh sb="96" eb="99">
      <t>シンパンイン</t>
    </rPh>
    <rPh sb="100" eb="103">
      <t>コウツウヒ</t>
    </rPh>
    <rPh sb="107" eb="109">
      <t>リョヒ</t>
    </rPh>
    <rPh sb="109" eb="111">
      <t>キテイ</t>
    </rPh>
    <rPh sb="116" eb="118">
      <t>ジョウゲン</t>
    </rPh>
    <rPh sb="143" eb="144">
      <t>エン</t>
    </rPh>
    <rPh sb="145" eb="146">
      <t>ハク</t>
    </rPh>
    <rPh sb="669" eb="671">
      <t>カタミチ</t>
    </rPh>
    <rPh sb="688" eb="689">
      <t>エン</t>
    </rPh>
    <phoneticPr fontId="11"/>
  </si>
  <si>
    <t xml:space="preserve">(1)大会要項・組合せ等発送料。ただし大会要項・組合せ等はTeamJBAを活用・HPに掲載等で、資料の郵送料等経費削減を図る。
(2)活動に伴うインターネット接続費やシステム利用代金等
</t>
    <rPh sb="3" eb="5">
      <t>タイカイ</t>
    </rPh>
    <rPh sb="8" eb="10">
      <t>クミアワ</t>
    </rPh>
    <rPh sb="19" eb="21">
      <t>タイカイ</t>
    </rPh>
    <rPh sb="21" eb="23">
      <t>ヨウコウ</t>
    </rPh>
    <rPh sb="24" eb="26">
      <t>クミアワ</t>
    </rPh>
    <rPh sb="27" eb="28">
      <t>トウ</t>
    </rPh>
    <rPh sb="37" eb="39">
      <t>カツヨウ</t>
    </rPh>
    <rPh sb="43" eb="45">
      <t>ケイサイ</t>
    </rPh>
    <rPh sb="45" eb="46">
      <t>トウ</t>
    </rPh>
    <rPh sb="55" eb="57">
      <t>ケイヒ</t>
    </rPh>
    <rPh sb="57" eb="59">
      <t>サクゲン</t>
    </rPh>
    <rPh sb="60" eb="61">
      <t>ハカ</t>
    </rPh>
    <phoneticPr fontId="11"/>
  </si>
  <si>
    <t xml:space="preserve">(1)筆記用具類、コピー用紙等事務用消耗品
(2)スコアシート、ラインテープ、リングネット等競技に係る消耗品
※大会毎に筆記用具類を購入しないで頂き、大会毎に使い回すこと。
(3)会場暖房用、灯油購入代
(4)感染症対策に伴うマスク、消毒液購入費等
(5)ごみ袋
(6)トイレットペーパー
</t>
    <rPh sb="58" eb="60">
      <t>タイカイ</t>
    </rPh>
    <rPh sb="60" eb="61">
      <t>ゴト</t>
    </rPh>
    <rPh sb="62" eb="64">
      <t>ヒッキ</t>
    </rPh>
    <rPh sb="64" eb="66">
      <t>ヨウグ</t>
    </rPh>
    <rPh sb="66" eb="67">
      <t>ルイ</t>
    </rPh>
    <rPh sb="68" eb="70">
      <t>コウニュウ</t>
    </rPh>
    <rPh sb="74" eb="75">
      <t>イタダ</t>
    </rPh>
    <rPh sb="77" eb="79">
      <t>タイカイ</t>
    </rPh>
    <rPh sb="79" eb="80">
      <t>ゴト</t>
    </rPh>
    <rPh sb="81" eb="82">
      <t>ツカ</t>
    </rPh>
    <rPh sb="83" eb="84">
      <t>マワ</t>
    </rPh>
    <rPh sb="127" eb="128">
      <t>トウ</t>
    </rPh>
    <phoneticPr fontId="11"/>
  </si>
  <si>
    <t>★3万円以上の場合は、HBAに相談して下さい。
★事業会計予算７大会事業(全道大会出場予選)の購入は認めない。</t>
    <rPh sb="42" eb="44">
      <t>シュツジョウ</t>
    </rPh>
    <phoneticPr fontId="11"/>
  </si>
  <si>
    <t>(1)プログラム印刷代
(2)コピー代</t>
    <phoneticPr fontId="11"/>
  </si>
  <si>
    <t xml:space="preserve">(1)施設・用具等の借上料等
(2)バス会社へ支払う貸切バス利用料等
(3)会場清掃料
・観客席が飲食を利用した際の清掃料
</t>
    <rPh sb="47" eb="50">
      <t>カンキャクセキ</t>
    </rPh>
    <rPh sb="51" eb="53">
      <t>インショク</t>
    </rPh>
    <rPh sb="54" eb="56">
      <t>リヨウ</t>
    </rPh>
    <rPh sb="58" eb="59">
      <t>サイ</t>
    </rPh>
    <rPh sb="60" eb="63">
      <t>セイソウリョウ</t>
    </rPh>
    <phoneticPr fontId="11"/>
  </si>
  <si>
    <t>(1)大会・イベント用ポスター印刷代</t>
    <rPh sb="3" eb="5">
      <t>タイカイ</t>
    </rPh>
    <rPh sb="10" eb="11">
      <t>ヨウ</t>
    </rPh>
    <rPh sb="15" eb="18">
      <t>インサツダイ</t>
    </rPh>
    <phoneticPr fontId="11"/>
  </si>
  <si>
    <r>
      <t>(1)審判員、講師等で、活動の実施に要する人員に対して支払う謝金・雑給
上限額（所得税込）
※競技会事業 
(2)審判謝金：上限額/試合
S:</t>
    </r>
    <r>
      <rPr>
        <b/>
        <sz val="16"/>
        <rFont val="Meiryo UI"/>
        <family val="3"/>
        <charset val="128"/>
      </rPr>
      <t>3,000円</t>
    </r>
    <r>
      <rPr>
        <sz val="16"/>
        <rFont val="Meiryo UI"/>
        <family val="3"/>
        <charset val="128"/>
      </rPr>
      <t>、A:</t>
    </r>
    <r>
      <rPr>
        <b/>
        <sz val="16"/>
        <rFont val="Meiryo UI"/>
        <family val="3"/>
        <charset val="128"/>
      </rPr>
      <t>2,000円</t>
    </r>
    <r>
      <rPr>
        <sz val="16"/>
        <rFont val="Meiryo UI"/>
        <family val="3"/>
        <charset val="128"/>
      </rPr>
      <t>、B:</t>
    </r>
    <r>
      <rPr>
        <b/>
        <sz val="16"/>
        <rFont val="Meiryo UI"/>
        <family val="3"/>
        <charset val="128"/>
      </rPr>
      <t>1,500円</t>
    </r>
    <r>
      <rPr>
        <sz val="16"/>
        <rFont val="Meiryo UI"/>
        <family val="3"/>
        <charset val="128"/>
      </rPr>
      <t>、C:</t>
    </r>
    <r>
      <rPr>
        <b/>
        <sz val="16"/>
        <rFont val="Meiryo UI"/>
        <family val="3"/>
        <charset val="128"/>
      </rPr>
      <t>1,000円</t>
    </r>
    <r>
      <rPr>
        <sz val="16"/>
        <rFont val="Meiryo UI"/>
        <family val="3"/>
        <charset val="128"/>
      </rPr>
      <t>、
D</t>
    </r>
    <r>
      <rPr>
        <b/>
        <sz val="16"/>
        <rFont val="Meiryo UI"/>
        <family val="3"/>
        <charset val="128"/>
      </rPr>
      <t>:500円</t>
    </r>
    <r>
      <rPr>
        <sz val="16"/>
        <rFont val="Meiryo UI"/>
        <family val="3"/>
        <charset val="128"/>
      </rPr>
      <t xml:space="preserve">
(3)団体(ﾁｰﾑ・ｸﾗﾌﾞ・学校)による諸謝金の扱いとなる。
・学校施設使用料：上限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/ｺｰﾄ/日
・コート設営費　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
(※ラインが引いてある場合は</t>
    </r>
    <r>
      <rPr>
        <b/>
        <sz val="16"/>
        <rFont val="Meiryo UI"/>
        <family val="3"/>
        <charset val="128"/>
      </rPr>
      <t>「半額</t>
    </r>
    <r>
      <rPr>
        <sz val="16"/>
        <rFont val="Meiryo UI"/>
        <family val="3"/>
        <charset val="128"/>
      </rPr>
      <t>」)
・TO謝礼　上限</t>
    </r>
    <r>
      <rPr>
        <b/>
        <sz val="16"/>
        <rFont val="Meiryo UI"/>
        <family val="3"/>
        <charset val="128"/>
      </rPr>
      <t>6,000円</t>
    </r>
    <r>
      <rPr>
        <sz val="16"/>
        <rFont val="Meiryo UI"/>
        <family val="3"/>
        <charset val="128"/>
      </rPr>
      <t>/試合
(4)ドクター・看護士・トレーナー(理学療法士含む)　</t>
    </r>
    <r>
      <rPr>
        <b/>
        <sz val="16"/>
        <rFont val="Meiryo UI"/>
        <family val="3"/>
        <charset val="128"/>
      </rPr>
      <t xml:space="preserve"> 5,000円</t>
    </r>
    <r>
      <rPr>
        <sz val="16"/>
        <rFont val="Meiryo UI"/>
        <family val="3"/>
        <charset val="128"/>
      </rPr>
      <t>/日
(5)マンツーマンディレクターおよびマンツーマンコミッショナーの稼働者の謝金は、1日稼働される場合は、日当で支払う。
※諸謝金と日当との二重払いはしない。
(6)会場整備費（駐車場警備費）</t>
    </r>
    <rPh sb="60" eb="62">
      <t>シャキン</t>
    </rPh>
    <rPh sb="63" eb="66">
      <t>ジョウゲンガク</t>
    </rPh>
    <rPh sb="86" eb="87">
      <t>エン</t>
    </rPh>
    <rPh sb="95" eb="96">
      <t>エン</t>
    </rPh>
    <rPh sb="104" eb="105">
      <t>エン</t>
    </rPh>
    <rPh sb="112" eb="113">
      <t>エン</t>
    </rPh>
    <rPh sb="118" eb="120">
      <t>ダンタイ</t>
    </rPh>
    <rPh sb="130" eb="132">
      <t>ガッコウ</t>
    </rPh>
    <rPh sb="136" eb="139">
      <t>ショシャキン</t>
    </rPh>
    <rPh sb="140" eb="141">
      <t>アツカ</t>
    </rPh>
    <rPh sb="149" eb="151">
      <t>ガッコウ</t>
    </rPh>
    <rPh sb="151" eb="153">
      <t>シセツ</t>
    </rPh>
    <rPh sb="153" eb="155">
      <t>シヨウ</t>
    </rPh>
    <rPh sb="155" eb="156">
      <t>リョウ</t>
    </rPh>
    <rPh sb="157" eb="159">
      <t>ジョウゲン</t>
    </rPh>
    <rPh sb="165" eb="166">
      <t>エン</t>
    </rPh>
    <rPh sb="171" eb="172">
      <t>ヒ</t>
    </rPh>
    <rPh sb="178" eb="180">
      <t>セツエイ</t>
    </rPh>
    <rPh sb="180" eb="181">
      <t>ヒ</t>
    </rPh>
    <rPh sb="182" eb="184">
      <t>ジョウゲン</t>
    </rPh>
    <rPh sb="190" eb="191">
      <t>エン</t>
    </rPh>
    <rPh sb="202" eb="203">
      <t>ヒ</t>
    </rPh>
    <rPh sb="207" eb="209">
      <t>バアイ</t>
    </rPh>
    <rPh sb="211" eb="213">
      <t>ハンガク</t>
    </rPh>
    <rPh sb="220" eb="222">
      <t>シャレイ</t>
    </rPh>
    <rPh sb="223" eb="225">
      <t>ジョウゲン</t>
    </rPh>
    <rPh sb="230" eb="231">
      <t>エン</t>
    </rPh>
    <rPh sb="232" eb="234">
      <t>シアイ</t>
    </rPh>
    <rPh sb="254" eb="256">
      <t>リガク</t>
    </rPh>
    <rPh sb="256" eb="259">
      <t>リョウホウシ</t>
    </rPh>
    <rPh sb="259" eb="260">
      <t>フク</t>
    </rPh>
    <rPh sb="357" eb="359">
      <t>カイジョウ</t>
    </rPh>
    <rPh sb="359" eb="362">
      <t>セイビヒ</t>
    </rPh>
    <rPh sb="363" eb="366">
      <t>チュウシャジョウ</t>
    </rPh>
    <rPh sb="366" eb="368">
      <t>ケイビ</t>
    </rPh>
    <phoneticPr fontId="11"/>
  </si>
  <si>
    <t>①大会・講習会に関する保険料</t>
    <rPh sb="1" eb="3">
      <t>タイカイ</t>
    </rPh>
    <rPh sb="4" eb="7">
      <t>コウシュウカイ</t>
    </rPh>
    <rPh sb="8" eb="9">
      <t>カン</t>
    </rPh>
    <rPh sb="11" eb="14">
      <t>ホケンリョウ</t>
    </rPh>
    <phoneticPr fontId="11"/>
  </si>
  <si>
    <t>①金融機関への振込手数料・両替手数料等</t>
    <rPh sb="1" eb="3">
      <t>キンユウ</t>
    </rPh>
    <rPh sb="3" eb="5">
      <t>キカン</t>
    </rPh>
    <rPh sb="18" eb="19">
      <t>トウ</t>
    </rPh>
    <phoneticPr fontId="11"/>
  </si>
  <si>
    <t>①チーム・選手への表彰物購入／製作費（レプリカ・賞状・メダル・トロフィー・優勝カップ・楯購入代等）</t>
    <phoneticPr fontId="11"/>
  </si>
  <si>
    <r>
      <t>①競技会、講習会等におけるスタッフ等、役員への弁当(お茶代含む)代等は、一人</t>
    </r>
    <r>
      <rPr>
        <b/>
        <sz val="16"/>
        <rFont val="Meiryo UI"/>
        <family val="3"/>
        <charset val="128"/>
      </rPr>
      <t>800円</t>
    </r>
    <r>
      <rPr>
        <sz val="16"/>
        <rFont val="Meiryo UI"/>
        <family val="3"/>
        <charset val="128"/>
      </rPr>
      <t xml:space="preserve">（消費税込）までとする。
</t>
    </r>
    <r>
      <rPr>
        <sz val="16"/>
        <color rgb="FFFF0000"/>
        <rFont val="Meiryo UI"/>
        <family val="3"/>
        <charset val="128"/>
      </rPr>
      <t>②審判員の食糧費を500円/一人を上限として支払う。</t>
    </r>
    <rPh sb="27" eb="29">
      <t>チャダイ</t>
    </rPh>
    <rPh sb="29" eb="30">
      <t>フク</t>
    </rPh>
    <rPh sb="57" eb="60">
      <t>シンパンイン</t>
    </rPh>
    <rPh sb="61" eb="64">
      <t>ショクリョウヒ</t>
    </rPh>
    <rPh sb="68" eb="69">
      <t>エン</t>
    </rPh>
    <rPh sb="70" eb="71">
      <t>1</t>
    </rPh>
    <rPh sb="71" eb="72">
      <t>ヒト</t>
    </rPh>
    <rPh sb="73" eb="75">
      <t>ジョウゲン</t>
    </rPh>
    <rPh sb="78" eb="80">
      <t>シハラ</t>
    </rPh>
    <phoneticPr fontId="11"/>
  </si>
  <si>
    <t>①茶菓代等
②ゴミ回収費
・管理者が処理する場合
③ゴミ処理場まで持参した際のごみ処理代
④クリーニング代
⑤大会委託費</t>
    <rPh sb="1" eb="3">
      <t>チャカ</t>
    </rPh>
    <rPh sb="3" eb="4">
      <t>ダイ</t>
    </rPh>
    <rPh sb="4" eb="5">
      <t>トウ</t>
    </rPh>
    <rPh sb="29" eb="32">
      <t>ショリジョウ</t>
    </rPh>
    <rPh sb="34" eb="36">
      <t>ジサン</t>
    </rPh>
    <rPh sb="38" eb="39">
      <t>サイ</t>
    </rPh>
    <rPh sb="42" eb="44">
      <t>ショリ</t>
    </rPh>
    <rPh sb="44" eb="45">
      <t>ダイ</t>
    </rPh>
    <rPh sb="54" eb="55">
      <t>ダイ</t>
    </rPh>
    <rPh sb="59" eb="61">
      <t>タイカイ</t>
    </rPh>
    <rPh sb="61" eb="63">
      <t>イタク</t>
    </rPh>
    <rPh sb="63" eb="64">
      <t>ヒ</t>
    </rPh>
    <phoneticPr fontId="11"/>
  </si>
  <si>
    <t>①大会中止の際、参加費の返金</t>
    <rPh sb="1" eb="5">
      <t>タイカイチュウシ</t>
    </rPh>
    <rPh sb="6" eb="7">
      <t>サイ</t>
    </rPh>
    <rPh sb="8" eb="11">
      <t>サンカヒ</t>
    </rPh>
    <rPh sb="12" eb="14">
      <t>ヘンキン</t>
    </rPh>
    <phoneticPr fontId="11"/>
  </si>
  <si>
    <t>◆札幌市外で開催される場合の交通費</t>
    <phoneticPr fontId="11"/>
  </si>
  <si>
    <t>★事業会計予算となる大会</t>
    <rPh sb="1" eb="3">
      <t>ジギョウ</t>
    </rPh>
    <rPh sb="3" eb="5">
      <t>カイケイ</t>
    </rPh>
    <rPh sb="5" eb="7">
      <t>ヨサン</t>
    </rPh>
    <rPh sb="10" eb="12">
      <t>タイカイ</t>
    </rPh>
    <phoneticPr fontId="11"/>
  </si>
  <si>
    <t>(1)江別市：５00円</t>
    <rPh sb="5" eb="6">
      <t>シ</t>
    </rPh>
    <phoneticPr fontId="11"/>
  </si>
  <si>
    <t>【U12夏季】〇〇</t>
    <rPh sb="4" eb="6">
      <t>カキ</t>
    </rPh>
    <phoneticPr fontId="11"/>
  </si>
  <si>
    <t>第43回ミニバス夏季交歓大会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phoneticPr fontId="11"/>
  </si>
  <si>
    <t>(2)恵庭市：1,000円</t>
    <phoneticPr fontId="11"/>
  </si>
  <si>
    <t>【U12全国】〇〇</t>
    <rPh sb="4" eb="6">
      <t>ゼンコク</t>
    </rPh>
    <phoneticPr fontId="11"/>
  </si>
  <si>
    <t>第48回北海道ミニバス大会兼全国区予選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7">
      <t>ゼンコック</t>
    </rPh>
    <rPh sb="17" eb="19">
      <t>ヨセン</t>
    </rPh>
    <phoneticPr fontId="11"/>
  </si>
  <si>
    <t>(3)千歳市・南幌町：1,500円</t>
    <phoneticPr fontId="11"/>
  </si>
  <si>
    <t>【U15選手権】〇〇</t>
    <rPh sb="4" eb="7">
      <t>センシュケン</t>
    </rPh>
    <phoneticPr fontId="11"/>
  </si>
  <si>
    <t>第3回U15バスケットボール選手権大会</t>
    <rPh sb="0" eb="1">
      <t>ダイ</t>
    </rPh>
    <rPh sb="2" eb="3">
      <t>カイ</t>
    </rPh>
    <rPh sb="14" eb="17">
      <t>センシュケン</t>
    </rPh>
    <rPh sb="17" eb="19">
      <t>タイカイ</t>
    </rPh>
    <phoneticPr fontId="11"/>
  </si>
  <si>
    <t>【U15新人】〇〇</t>
    <rPh sb="4" eb="6">
      <t>シンジン</t>
    </rPh>
    <phoneticPr fontId="11"/>
  </si>
  <si>
    <t>第5回中学新人大会</t>
    <rPh sb="0" eb="1">
      <t>ダイ</t>
    </rPh>
    <rPh sb="2" eb="3">
      <t>カイ</t>
    </rPh>
    <rPh sb="3" eb="5">
      <t>チュウガク</t>
    </rPh>
    <rPh sb="5" eb="7">
      <t>シンジン</t>
    </rPh>
    <rPh sb="7" eb="9">
      <t>タイカイ</t>
    </rPh>
    <phoneticPr fontId="11"/>
  </si>
  <si>
    <t>【U18新人】〇〇</t>
    <rPh sb="4" eb="6">
      <t>シンジン</t>
    </rPh>
    <phoneticPr fontId="11"/>
  </si>
  <si>
    <t>第35回北海道高等学校ﾊﾞｽｹｯﾄﾎﾞｰﾙ新人大会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21" eb="23">
      <t>シンジン</t>
    </rPh>
    <rPh sb="23" eb="25">
      <t>タイカイ</t>
    </rPh>
    <phoneticPr fontId="11"/>
  </si>
  <si>
    <t>【U18選手権】〇〇</t>
    <rPh sb="4" eb="7">
      <t>センシュケン</t>
    </rPh>
    <phoneticPr fontId="11"/>
  </si>
  <si>
    <t>第75回全国高等学校ﾊﾞｽｹｯﾄﾎﾞｰﾙ選手権大会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phoneticPr fontId="11"/>
  </si>
  <si>
    <t>【社会人選手権】〇〇</t>
    <rPh sb="1" eb="4">
      <t>シャカイジン</t>
    </rPh>
    <rPh sb="4" eb="7">
      <t>センシュケン</t>
    </rPh>
    <phoneticPr fontId="11"/>
  </si>
  <si>
    <t>第5回全日本社会人BB選手権大会北海道ブロック予選</t>
    <rPh sb="0" eb="1">
      <t>ダイ</t>
    </rPh>
    <rPh sb="2" eb="3">
      <t>カイ</t>
    </rPh>
    <rPh sb="3" eb="6">
      <t>ゼンニホン</t>
    </rPh>
    <rPh sb="6" eb="8">
      <t>シャカイ</t>
    </rPh>
    <rPh sb="8" eb="9">
      <t>ジン</t>
    </rPh>
    <rPh sb="11" eb="14">
      <t>センシュケン</t>
    </rPh>
    <rPh sb="14" eb="16">
      <t>タイカイ</t>
    </rPh>
    <rPh sb="16" eb="19">
      <t>ホッカイドウ</t>
    </rPh>
    <rPh sb="23" eb="25">
      <t>ヨセン</t>
    </rPh>
    <phoneticPr fontId="11"/>
  </si>
  <si>
    <t>〇〇：地区名</t>
    <rPh sb="3" eb="6">
      <t>チクメイ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</si>
</sst>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,###,##0,&quot;,000&quot;"/>
    <numFmt numFmtId="177" formatCode="#,##0.0;[Red]\-#,##0.0"/>
  </numFmts>
  <fonts count="4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name val="ＭＳ Ｐゴシック"/>
      <family val="3"/>
      <charset val="128"/>
      <scheme val="minor"/>
    </font>
    <font>
      <b/>
      <sz val="10"/>
      <color rgb="FF0000FF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/>
  </cellStyleXfs>
  <cellXfs count="210">
    <xf numFmtId="0" fontId="0" fillId="0" borderId="0" xfId="0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4" fillId="2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8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15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22" xfId="1" applyFont="1" applyFill="1" applyBorder="1" applyProtection="1">
      <alignment vertical="center"/>
    </xf>
    <xf numFmtId="38" fontId="5" fillId="2" borderId="23" xfId="1" applyFont="1" applyFill="1" applyBorder="1" applyProtection="1">
      <alignment vertical="center"/>
    </xf>
    <xf numFmtId="176" fontId="4" fillId="2" borderId="13" xfId="1" applyNumberFormat="1" applyFont="1" applyFill="1" applyBorder="1" applyAlignment="1" applyProtection="1">
      <alignment horizontal="right" vertical="center"/>
      <protection locked="0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3" borderId="13" xfId="1" applyFont="1" applyFill="1" applyBorder="1" applyProtection="1">
      <alignment vertical="center"/>
    </xf>
    <xf numFmtId="38" fontId="14" fillId="3" borderId="13" xfId="1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3" borderId="20" xfId="1" applyFont="1" applyFill="1" applyBorder="1" applyAlignment="1" applyProtection="1">
      <alignment horizontal="right" vertical="center" wrapText="1"/>
    </xf>
    <xf numFmtId="0" fontId="16" fillId="2" borderId="0" xfId="0" applyFont="1" applyFill="1">
      <alignment vertical="center"/>
    </xf>
    <xf numFmtId="38" fontId="16" fillId="2" borderId="0" xfId="1" applyFont="1" applyFill="1" applyAlignment="1" applyProtection="1">
      <alignment vertical="center"/>
    </xf>
    <xf numFmtId="38" fontId="4" fillId="3" borderId="19" xfId="1" applyFont="1" applyFill="1" applyBorder="1" applyAlignment="1" applyProtection="1">
      <alignment vertical="center" wrapText="1"/>
    </xf>
    <xf numFmtId="38" fontId="4" fillId="3" borderId="5" xfId="1" applyFont="1" applyFill="1" applyBorder="1" applyAlignment="1" applyProtection="1">
      <alignment vertical="center" wrapText="1"/>
    </xf>
    <xf numFmtId="176" fontId="4" fillId="2" borderId="15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21" fillId="0" borderId="0" xfId="0" applyFont="1">
      <alignment vertical="center"/>
    </xf>
    <xf numFmtId="0" fontId="22" fillId="2" borderId="0" xfId="0" applyFont="1" applyFill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" xfId="1" applyFont="1" applyFill="1" applyBorder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38" fontId="5" fillId="2" borderId="8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21" fillId="2" borderId="4" xfId="1" applyFont="1" applyFill="1" applyBorder="1" applyProtection="1">
      <alignment vertical="center"/>
    </xf>
    <xf numFmtId="0" fontId="21" fillId="2" borderId="4" xfId="0" applyFont="1" applyFill="1" applyBorder="1">
      <alignment vertical="center"/>
    </xf>
    <xf numFmtId="38" fontId="4" fillId="7" borderId="8" xfId="1" applyFont="1" applyFill="1" applyBorder="1" applyAlignment="1" applyProtection="1">
      <alignment horizontal="right" vertical="center" wrapText="1"/>
    </xf>
    <xf numFmtId="38" fontId="4" fillId="3" borderId="13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176" fontId="4" fillId="5" borderId="27" xfId="1" applyNumberFormat="1" applyFont="1" applyFill="1" applyBorder="1" applyAlignment="1" applyProtection="1">
      <alignment horizontal="right" vertical="center" wrapText="1"/>
    </xf>
    <xf numFmtId="38" fontId="4" fillId="3" borderId="6" xfId="1" applyFont="1" applyFill="1" applyBorder="1" applyAlignment="1" applyProtection="1">
      <alignment horizontal="right" vertical="center" wrapText="1"/>
    </xf>
    <xf numFmtId="38" fontId="4" fillId="2" borderId="44" xfId="1" applyFont="1" applyFill="1" applyBorder="1" applyAlignment="1" applyProtection="1">
      <alignment horizontal="right" vertical="center" wrapText="1"/>
      <protection locked="0"/>
    </xf>
    <xf numFmtId="38" fontId="4" fillId="2" borderId="45" xfId="1" applyFont="1" applyFill="1" applyBorder="1" applyAlignment="1" applyProtection="1">
      <alignment horizontal="right" vertical="center" wrapText="1"/>
      <protection locked="0"/>
    </xf>
    <xf numFmtId="38" fontId="4" fillId="2" borderId="46" xfId="1" applyFont="1" applyFill="1" applyBorder="1" applyAlignment="1" applyProtection="1">
      <alignment horizontal="right" vertical="center" wrapText="1"/>
      <protection locked="0"/>
    </xf>
    <xf numFmtId="177" fontId="4" fillId="3" borderId="14" xfId="1" applyNumberFormat="1" applyFont="1" applyFill="1" applyBorder="1" applyAlignment="1" applyProtection="1">
      <alignment horizontal="center" vertical="center" wrapText="1"/>
    </xf>
    <xf numFmtId="40" fontId="4" fillId="3" borderId="13" xfId="1" applyNumberFormat="1" applyFont="1" applyFill="1" applyBorder="1" applyAlignment="1" applyProtection="1">
      <alignment horizontal="center" vertical="center" wrapText="1"/>
    </xf>
    <xf numFmtId="38" fontId="4" fillId="2" borderId="27" xfId="0" applyNumberFormat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38" fontId="4" fillId="2" borderId="47" xfId="1" applyFont="1" applyFill="1" applyBorder="1" applyAlignment="1" applyProtection="1">
      <alignment horizontal="right" vertical="center" wrapText="1"/>
      <protection locked="0"/>
    </xf>
    <xf numFmtId="38" fontId="4" fillId="2" borderId="50" xfId="1" applyFont="1" applyFill="1" applyBorder="1" applyAlignment="1" applyProtection="1">
      <alignment horizontal="right" vertical="center" wrapText="1"/>
      <protection locked="0"/>
    </xf>
    <xf numFmtId="38" fontId="4" fillId="4" borderId="50" xfId="1" applyFont="1" applyFill="1" applyBorder="1" applyAlignment="1" applyProtection="1">
      <alignment horizontal="right" vertical="center" wrapText="1"/>
    </xf>
    <xf numFmtId="38" fontId="4" fillId="4" borderId="52" xfId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27" fillId="0" borderId="0" xfId="19" applyFont="1"/>
    <xf numFmtId="0" fontId="28" fillId="0" borderId="0" xfId="19" applyFont="1"/>
    <xf numFmtId="0" fontId="29" fillId="0" borderId="0" xfId="19" applyFont="1"/>
    <xf numFmtId="0" fontId="31" fillId="10" borderId="1" xfId="19" applyFont="1" applyFill="1" applyBorder="1" applyAlignment="1">
      <alignment horizontal="center" vertical="center" shrinkToFit="1"/>
    </xf>
    <xf numFmtId="0" fontId="32" fillId="0" borderId="0" xfId="19" applyFont="1" applyAlignment="1">
      <alignment vertical="center" shrinkToFit="1"/>
    </xf>
    <xf numFmtId="0" fontId="32" fillId="0" borderId="0" xfId="19" applyFont="1" applyAlignment="1">
      <alignment shrinkToFit="1"/>
    </xf>
    <xf numFmtId="0" fontId="36" fillId="0" borderId="0" xfId="19" applyFont="1" applyAlignment="1">
      <alignment vertical="top" wrapText="1"/>
    </xf>
    <xf numFmtId="0" fontId="37" fillId="0" borderId="0" xfId="19" applyFont="1"/>
    <xf numFmtId="0" fontId="33" fillId="9" borderId="57" xfId="19" applyFont="1" applyFill="1" applyBorder="1" applyAlignment="1">
      <alignment horizontal="center" vertical="center" textRotation="255"/>
    </xf>
    <xf numFmtId="0" fontId="37" fillId="0" borderId="0" xfId="19" applyFont="1" applyAlignment="1">
      <alignment horizontal="left"/>
    </xf>
    <xf numFmtId="0" fontId="37" fillId="0" borderId="0" xfId="19" applyFont="1" applyAlignment="1">
      <alignment horizontal="right"/>
    </xf>
    <xf numFmtId="0" fontId="15" fillId="0" borderId="0" xfId="0" applyFont="1" applyAlignment="1">
      <alignment vertical="top"/>
    </xf>
    <xf numFmtId="0" fontId="6" fillId="3" borderId="36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39" fillId="2" borderId="0" xfId="0" applyFont="1" applyFill="1">
      <alignment vertical="center"/>
    </xf>
    <xf numFmtId="0" fontId="40" fillId="2" borderId="0" xfId="0" applyFont="1" applyFill="1">
      <alignment vertical="center"/>
    </xf>
    <xf numFmtId="0" fontId="5" fillId="2" borderId="56" xfId="0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8" fillId="0" borderId="37" xfId="0" applyFont="1" applyBorder="1" applyAlignment="1" applyProtection="1">
      <alignment horizontal="left" vertical="center" shrinkToFit="1"/>
      <protection locked="0"/>
    </xf>
    <xf numFmtId="0" fontId="18" fillId="0" borderId="38" xfId="0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18" fillId="0" borderId="40" xfId="0" applyFont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38" fontId="5" fillId="2" borderId="25" xfId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38" fillId="0" borderId="42" xfId="18" applyNumberFormat="1" applyFont="1" applyFill="1" applyBorder="1" applyAlignment="1" applyProtection="1">
      <alignment horizontal="left" vertical="center" shrinkToFit="1"/>
    </xf>
    <xf numFmtId="49" fontId="18" fillId="0" borderId="42" xfId="0" applyNumberFormat="1" applyFont="1" applyBorder="1" applyAlignment="1">
      <alignment horizontal="left" vertical="center" shrinkToFit="1"/>
    </xf>
    <xf numFmtId="49" fontId="18" fillId="0" borderId="43" xfId="0" applyNumberFormat="1" applyFont="1" applyBorder="1" applyAlignment="1">
      <alignment horizontal="left" vertical="center" shrinkToFi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 applyProtection="1">
      <alignment horizontal="left" vertical="center" wrapText="1"/>
      <protection locked="0"/>
    </xf>
    <xf numFmtId="0" fontId="5" fillId="2" borderId="53" xfId="0" applyFont="1" applyFill="1" applyBorder="1" applyAlignment="1" applyProtection="1">
      <alignment horizontal="left" vertical="center" wrapText="1"/>
      <protection locked="0"/>
    </xf>
    <xf numFmtId="0" fontId="5" fillId="2" borderId="54" xfId="0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 applyProtection="1">
      <alignment horizontal="left" vertical="top" shrinkToFit="1"/>
      <protection locked="0"/>
    </xf>
    <xf numFmtId="0" fontId="5" fillId="2" borderId="9" xfId="0" applyFont="1" applyFill="1" applyBorder="1" applyAlignment="1" applyProtection="1">
      <alignment horizontal="left" vertical="top" shrinkToFit="1"/>
      <protection locked="0"/>
    </xf>
    <xf numFmtId="0" fontId="5" fillId="2" borderId="32" xfId="0" applyFont="1" applyFill="1" applyBorder="1" applyAlignment="1" applyProtection="1">
      <alignment horizontal="left" vertical="top" shrinkToFit="1"/>
      <protection locked="0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top" shrinkToFit="1"/>
      <protection locked="0"/>
    </xf>
    <xf numFmtId="0" fontId="5" fillId="2" borderId="29" xfId="0" applyFont="1" applyFill="1" applyBorder="1" applyAlignment="1" applyProtection="1">
      <alignment horizontal="left" vertical="top" shrinkToFit="1"/>
      <protection locked="0"/>
    </xf>
    <xf numFmtId="0" fontId="5" fillId="2" borderId="30" xfId="0" applyFont="1" applyFill="1" applyBorder="1" applyAlignment="1" applyProtection="1">
      <alignment horizontal="left" vertical="top" shrinkToFit="1"/>
      <protection locked="0"/>
    </xf>
    <xf numFmtId="56" fontId="5" fillId="2" borderId="31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9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32" xfId="0" applyNumberFormat="1" applyFont="1" applyFill="1" applyBorder="1" applyAlignment="1" applyProtection="1">
      <alignment horizontal="left" vertical="top" shrinkToFit="1"/>
      <protection locked="0"/>
    </xf>
    <xf numFmtId="0" fontId="16" fillId="2" borderId="0" xfId="0" applyFont="1" applyFill="1" applyAlignment="1">
      <alignment horizontal="righ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52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21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8" fontId="4" fillId="2" borderId="0" xfId="1" applyFont="1" applyFill="1" applyAlignment="1" applyProtection="1">
      <alignment horizontal="center" vertical="top" wrapText="1"/>
    </xf>
    <xf numFmtId="0" fontId="4" fillId="3" borderId="11" xfId="0" applyFont="1" applyFill="1" applyBorder="1" applyAlignment="1">
      <alignment vertical="center" wrapText="1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37" fillId="0" borderId="0" xfId="19" applyFont="1" applyAlignment="1">
      <alignment horizontal="left"/>
    </xf>
    <xf numFmtId="0" fontId="31" fillId="10" borderId="59" xfId="19" applyFont="1" applyFill="1" applyBorder="1" applyAlignment="1">
      <alignment horizontal="center" vertical="center" shrinkToFit="1"/>
    </xf>
    <xf numFmtId="0" fontId="31" fillId="10" borderId="60" xfId="19" applyFont="1" applyFill="1" applyBorder="1" applyAlignment="1">
      <alignment horizontal="center" vertical="center" shrinkToFit="1"/>
    </xf>
    <xf numFmtId="0" fontId="33" fillId="9" borderId="56" xfId="19" applyFont="1" applyFill="1" applyBorder="1" applyAlignment="1">
      <alignment horizontal="center" vertical="center" textRotation="255"/>
    </xf>
    <xf numFmtId="0" fontId="33" fillId="9" borderId="57" xfId="19" applyFont="1" applyFill="1" applyBorder="1" applyAlignment="1">
      <alignment horizontal="center" vertical="center" textRotation="255"/>
    </xf>
    <xf numFmtId="0" fontId="30" fillId="0" borderId="7" xfId="19" applyFont="1" applyBorder="1" applyAlignment="1">
      <alignment horizontal="left" vertical="center"/>
    </xf>
    <xf numFmtId="0" fontId="31" fillId="10" borderId="1" xfId="19" applyFont="1" applyFill="1" applyBorder="1" applyAlignment="1">
      <alignment horizontal="center" vertical="center" shrinkToFit="1"/>
    </xf>
    <xf numFmtId="0" fontId="31" fillId="10" borderId="8" xfId="19" applyFont="1" applyFill="1" applyBorder="1" applyAlignment="1">
      <alignment horizontal="center" vertical="center" shrinkToFit="1"/>
    </xf>
    <xf numFmtId="0" fontId="41" fillId="8" borderId="7" xfId="19" applyFont="1" applyFill="1" applyBorder="1" applyAlignment="1">
      <alignment horizontal="center"/>
    </xf>
    <xf numFmtId="0" fontId="34" fillId="0" borderId="16" xfId="19" applyFont="1" applyBorder="1" applyAlignment="1">
      <alignment horizontal="left" vertical="top" wrapText="1"/>
    </xf>
    <xf numFmtId="0" fontId="34" fillId="0" borderId="17" xfId="19" applyFont="1" applyBorder="1" applyAlignment="1">
      <alignment horizontal="left" vertical="top" wrapText="1"/>
    </xf>
    <xf numFmtId="0" fontId="34" fillId="0" borderId="18" xfId="19" applyFont="1" applyBorder="1" applyAlignment="1">
      <alignment horizontal="left" vertical="top" wrapText="1"/>
    </xf>
    <xf numFmtId="0" fontId="34" fillId="0" borderId="27" xfId="19" applyFont="1" applyBorder="1" applyAlignment="1">
      <alignment horizontal="left" vertical="top" wrapText="1"/>
    </xf>
    <xf numFmtId="0" fontId="34" fillId="0" borderId="0" xfId="19" applyFont="1" applyAlignment="1">
      <alignment horizontal="left" vertical="top" wrapText="1"/>
    </xf>
    <xf numFmtId="0" fontId="34" fillId="0" borderId="58" xfId="19" applyFont="1" applyBorder="1" applyAlignment="1">
      <alignment horizontal="left" vertical="top" wrapText="1"/>
    </xf>
    <xf numFmtId="0" fontId="34" fillId="0" borderId="27" xfId="19" applyFont="1" applyBorder="1" applyAlignment="1">
      <alignment horizontal="left" vertical="top" wrapText="1"/>
    </xf>
    <xf numFmtId="0" fontId="34" fillId="0" borderId="0" xfId="19" applyFont="1" applyAlignment="1">
      <alignment horizontal="left" vertical="top" wrapText="1"/>
    </xf>
    <xf numFmtId="0" fontId="34" fillId="0" borderId="58" xfId="19" applyFont="1" applyBorder="1" applyAlignment="1">
      <alignment horizontal="left" vertical="top" wrapText="1"/>
    </xf>
    <xf numFmtId="0" fontId="33" fillId="9" borderId="2" xfId="19" applyFont="1" applyFill="1" applyBorder="1" applyAlignment="1">
      <alignment horizontal="center" vertical="center" textRotation="255"/>
    </xf>
    <xf numFmtId="0" fontId="34" fillId="0" borderId="6" xfId="19" applyFont="1" applyBorder="1" applyAlignment="1">
      <alignment horizontal="left" vertical="top" wrapText="1"/>
    </xf>
    <xf numFmtId="0" fontId="34" fillId="0" borderId="7" xfId="19" applyFont="1" applyBorder="1" applyAlignment="1">
      <alignment horizontal="left" vertical="top" wrapText="1"/>
    </xf>
    <xf numFmtId="0" fontId="34" fillId="0" borderId="5" xfId="19" applyFont="1" applyBorder="1" applyAlignment="1">
      <alignment horizontal="left" vertical="top" wrapText="1"/>
    </xf>
    <xf numFmtId="0" fontId="29" fillId="0" borderId="7" xfId="19" applyFont="1" applyBorder="1" applyAlignment="1">
      <alignment horizontal="left"/>
    </xf>
    <xf numFmtId="0" fontId="29" fillId="0" borderId="6" xfId="19" applyFont="1" applyBorder="1" applyAlignment="1">
      <alignment horizontal="left"/>
    </xf>
    <xf numFmtId="0" fontId="29" fillId="0" borderId="5" xfId="19" applyFont="1" applyBorder="1" applyAlignment="1">
      <alignment horizontal="left"/>
    </xf>
    <xf numFmtId="0" fontId="29" fillId="0" borderId="7" xfId="19" applyFont="1" applyBorder="1"/>
    <xf numFmtId="0" fontId="29" fillId="0" borderId="6" xfId="19" applyFont="1" applyBorder="1"/>
    <xf numFmtId="0" fontId="29" fillId="0" borderId="5" xfId="19" applyFont="1" applyBorder="1"/>
    <xf numFmtId="0" fontId="28" fillId="0" borderId="0" xfId="19" applyFont="1" applyAlignment="1">
      <alignment horizontal="left" shrinkToFit="1"/>
    </xf>
  </cellXfs>
  <cellStyles count="20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  <cellStyle name="標準 7 2" xfId="19" xr:uid="{EB2EF67E-E765-4B76-800E-4336360F215E}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46083</xdr:colOff>
      <xdr:row>1</xdr:row>
      <xdr:rowOff>45356</xdr:rowOff>
    </xdr:from>
    <xdr:to>
      <xdr:col>5</xdr:col>
      <xdr:colOff>37011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308A0F4E-29A1-434F-99AE-A29E88B9931E}"/>
            </a:ext>
          </a:extLst>
        </xdr:cNvPr>
        <xdr:cNvSpPr/>
      </xdr:nvSpPr>
      <xdr:spPr>
        <a:xfrm>
          <a:off x="4608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D391A0-74A3-4EDD-8A05-672860925D9C}"/>
            </a:ext>
          </a:extLst>
        </xdr:cNvPr>
        <xdr:cNvSpPr/>
      </xdr:nvSpPr>
      <xdr:spPr>
        <a:xfrm>
          <a:off x="10620376" y="189592"/>
          <a:ext cx="954768" cy="62184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16F4CAB0-25E7-4934-98EF-B2E041749CFC}"/>
            </a:ext>
          </a:extLst>
        </xdr:cNvPr>
        <xdr:cNvSpPr/>
      </xdr:nvSpPr>
      <xdr:spPr>
        <a:xfrm>
          <a:off x="10756447" y="7056211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38463</xdr:colOff>
      <xdr:row>1</xdr:row>
      <xdr:rowOff>45356</xdr:rowOff>
    </xdr:from>
    <xdr:to>
      <xdr:col>5</xdr:col>
      <xdr:colOff>29391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0BDE8DA3-F442-4565-8DD9-A23E4A2607F3}"/>
            </a:ext>
          </a:extLst>
        </xdr:cNvPr>
        <xdr:cNvSpPr/>
      </xdr:nvSpPr>
      <xdr:spPr>
        <a:xfrm>
          <a:off x="3846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F248F6B-D89D-437A-BF19-BEC9FC853320}"/>
            </a:ext>
          </a:extLst>
        </xdr:cNvPr>
        <xdr:cNvSpPr/>
      </xdr:nvSpPr>
      <xdr:spPr>
        <a:xfrm>
          <a:off x="10620376" y="189592"/>
          <a:ext cx="954768" cy="62184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E51956AB-6E99-4560-9B22-274558D809DD}"/>
            </a:ext>
          </a:extLst>
        </xdr:cNvPr>
        <xdr:cNvSpPr/>
      </xdr:nvSpPr>
      <xdr:spPr>
        <a:xfrm>
          <a:off x="10756447" y="7056211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38463</xdr:colOff>
      <xdr:row>1</xdr:row>
      <xdr:rowOff>45356</xdr:rowOff>
    </xdr:from>
    <xdr:to>
      <xdr:col>5</xdr:col>
      <xdr:colOff>29391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397728F4-5052-4637-B24C-7D12FE01D0FA}"/>
            </a:ext>
          </a:extLst>
        </xdr:cNvPr>
        <xdr:cNvSpPr/>
      </xdr:nvSpPr>
      <xdr:spPr>
        <a:xfrm>
          <a:off x="3846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3C33FE7-0FD5-4939-8A41-3875A7085E63}"/>
            </a:ext>
          </a:extLst>
        </xdr:cNvPr>
        <xdr:cNvSpPr/>
      </xdr:nvSpPr>
      <xdr:spPr>
        <a:xfrm>
          <a:off x="10620376" y="189592"/>
          <a:ext cx="954768" cy="62184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37151253-528D-447D-B703-ACF630CD8438}"/>
            </a:ext>
          </a:extLst>
        </xdr:cNvPr>
        <xdr:cNvSpPr/>
      </xdr:nvSpPr>
      <xdr:spPr>
        <a:xfrm>
          <a:off x="10756447" y="7056211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38463</xdr:colOff>
      <xdr:row>1</xdr:row>
      <xdr:rowOff>45356</xdr:rowOff>
    </xdr:from>
    <xdr:to>
      <xdr:col>5</xdr:col>
      <xdr:colOff>29391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60948A0B-E4A1-4579-8D87-E2810CBB78FD}"/>
            </a:ext>
          </a:extLst>
        </xdr:cNvPr>
        <xdr:cNvSpPr/>
      </xdr:nvSpPr>
      <xdr:spPr>
        <a:xfrm>
          <a:off x="3846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9A99E37-2BAB-4D71-8EFD-8FA0F2489ED5}"/>
            </a:ext>
          </a:extLst>
        </xdr:cNvPr>
        <xdr:cNvSpPr/>
      </xdr:nvSpPr>
      <xdr:spPr>
        <a:xfrm>
          <a:off x="9555481" y="193402"/>
          <a:ext cx="876663" cy="62222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249B5E4-DD88-4AFA-89BA-B9DB31AB56C1}"/>
            </a:ext>
          </a:extLst>
        </xdr:cNvPr>
        <xdr:cNvSpPr/>
      </xdr:nvSpPr>
      <xdr:spPr>
        <a:xfrm>
          <a:off x="9691552" y="7069546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38463</xdr:colOff>
      <xdr:row>1</xdr:row>
      <xdr:rowOff>45356</xdr:rowOff>
    </xdr:from>
    <xdr:to>
      <xdr:col>5</xdr:col>
      <xdr:colOff>29391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4B84AEB3-F92E-4EC2-9EF4-98A9008F3AE8}"/>
            </a:ext>
          </a:extLst>
        </xdr:cNvPr>
        <xdr:cNvSpPr/>
      </xdr:nvSpPr>
      <xdr:spPr>
        <a:xfrm>
          <a:off x="3846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8A95E23-0A49-4394-A3DF-55501C21BFB8}"/>
            </a:ext>
          </a:extLst>
        </xdr:cNvPr>
        <xdr:cNvSpPr/>
      </xdr:nvSpPr>
      <xdr:spPr>
        <a:xfrm>
          <a:off x="10620376" y="189592"/>
          <a:ext cx="954768" cy="62184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A07E4F20-AD98-4200-A562-2D9EE3D9AF78}"/>
            </a:ext>
          </a:extLst>
        </xdr:cNvPr>
        <xdr:cNvSpPr/>
      </xdr:nvSpPr>
      <xdr:spPr>
        <a:xfrm>
          <a:off x="10756447" y="7056211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38463</xdr:colOff>
      <xdr:row>1</xdr:row>
      <xdr:rowOff>45356</xdr:rowOff>
    </xdr:from>
    <xdr:to>
      <xdr:col>5</xdr:col>
      <xdr:colOff>29391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89DD7D33-05B4-4B76-833E-6EF3500E045B}"/>
            </a:ext>
          </a:extLst>
        </xdr:cNvPr>
        <xdr:cNvSpPr/>
      </xdr:nvSpPr>
      <xdr:spPr>
        <a:xfrm>
          <a:off x="3846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F19BDFE-EDDA-4F1D-B3D9-A7EEA663EBE1}"/>
            </a:ext>
          </a:extLst>
        </xdr:cNvPr>
        <xdr:cNvSpPr/>
      </xdr:nvSpPr>
      <xdr:spPr>
        <a:xfrm>
          <a:off x="10620376" y="189592"/>
          <a:ext cx="954768" cy="62184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79AB2480-E893-4C4C-8F7F-6F051AD32B9E}"/>
            </a:ext>
          </a:extLst>
        </xdr:cNvPr>
        <xdr:cNvSpPr/>
      </xdr:nvSpPr>
      <xdr:spPr>
        <a:xfrm>
          <a:off x="10756447" y="7056211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23223</xdr:colOff>
      <xdr:row>1</xdr:row>
      <xdr:rowOff>45356</xdr:rowOff>
    </xdr:from>
    <xdr:to>
      <xdr:col>5</xdr:col>
      <xdr:colOff>14151</xdr:colOff>
      <xdr:row>7</xdr:row>
      <xdr:rowOff>2767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1EB833E9-9B18-47E7-91A5-690816BECB09}"/>
            </a:ext>
          </a:extLst>
        </xdr:cNvPr>
        <xdr:cNvSpPr/>
      </xdr:nvSpPr>
      <xdr:spPr>
        <a:xfrm>
          <a:off x="2322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32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1854611-8856-42CE-906D-42E1EF0CC47F}"/>
            </a:ext>
          </a:extLst>
        </xdr:cNvPr>
        <xdr:cNvSpPr/>
      </xdr:nvSpPr>
      <xdr:spPr>
        <a:xfrm>
          <a:off x="10620376" y="189592"/>
          <a:ext cx="954768" cy="62184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35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BDDE6604-6BFB-4E46-AEDA-6D10E948B101}"/>
            </a:ext>
          </a:extLst>
        </xdr:cNvPr>
        <xdr:cNvSpPr/>
      </xdr:nvSpPr>
      <xdr:spPr>
        <a:xfrm>
          <a:off x="10756447" y="7056211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&#9313;&#36001;&#21209;\Users\hbaof\Desktop\2021%20&#21029;&#32025;&#12501;&#12449;&#12531;&#12489;AB&#20132;&#20184;&#37329;%20&#23550;&#35937;&#32076;&#36027;&#22522;&#28310;\2022&#19968;&#33324;&#20250;&#35336;&#20104;&#31639;(A&#12539;B&#65420;&#65383;&#65437;&#65412;&#65438;)&#31185;&#30446;&#21450;&#12403;&#23550;&#35937;&#32076;&#36027;&#12395;&#12388;&#12356;&#12390;(1201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of/Downloads/2023&#19968;&#33324;&#20250;&#35336;&#20104;&#31639;(A&#12539;B&#65420;&#65383;&#65437;&#65412;&#65438;)&#31185;&#30446;&#21450;&#12403;&#23550;&#35937;&#32076;&#36027;&#12395;&#12388;&#12356;&#12390;(12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  <sheetName val="❽2022版 A(事業)対象経費基準"/>
      <sheetName val="❾2022版 B(一般)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  <sheetName val="⑫2022【A事業】対象経費基準"/>
      <sheetName val="⑪2022【B一般】対象経費基準"/>
      <sheetName val="⑫2023【A事業】対象経費基準"/>
      <sheetName val="⑪2023【B一般】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BBF8-D99C-40DF-B182-975839955175}">
  <sheetPr>
    <tabColor theme="3" tint="0.59999389629810485"/>
    <pageSetUpPr fitToPage="1"/>
  </sheetPr>
  <dimension ref="A1:AQ63"/>
  <sheetViews>
    <sheetView tabSelected="1" workbookViewId="0"/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7" width="15" style="3" customWidth="1"/>
    <col min="8" max="10" width="14.2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6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20.399999999999999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3.2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20.399999999999999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0.399999999999999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20.399999999999999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20.399999999999999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20.399999999999999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20.399999999999999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20.399999999999999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20.399999999999999" hidden="1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4"/>
    </row>
  </sheetData>
  <mergeCells count="90">
    <mergeCell ref="C61:D61"/>
    <mergeCell ref="A51:C51"/>
    <mergeCell ref="G51:J51"/>
    <mergeCell ref="A52:C52"/>
    <mergeCell ref="G52:J52"/>
    <mergeCell ref="A53:C53"/>
    <mergeCell ref="A50:C50"/>
    <mergeCell ref="G50:J50"/>
    <mergeCell ref="B55:C55"/>
    <mergeCell ref="C57:D57"/>
    <mergeCell ref="C59:D59"/>
    <mergeCell ref="E54:J54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9:C39"/>
    <mergeCell ref="G39:J39"/>
    <mergeCell ref="A40:C40"/>
    <mergeCell ref="G40:J40"/>
    <mergeCell ref="A38:C38"/>
    <mergeCell ref="G38:J38"/>
    <mergeCell ref="P31:P32"/>
    <mergeCell ref="A32:C32"/>
    <mergeCell ref="E32:J32"/>
    <mergeCell ref="A29:C29"/>
    <mergeCell ref="E29:J29"/>
    <mergeCell ref="P29:P30"/>
    <mergeCell ref="A30:C30"/>
    <mergeCell ref="E30:J30"/>
    <mergeCell ref="A33:C33"/>
    <mergeCell ref="E33:J33"/>
    <mergeCell ref="A34:C34"/>
    <mergeCell ref="E34:J34"/>
    <mergeCell ref="A26:C26"/>
    <mergeCell ref="E26:J26"/>
    <mergeCell ref="A27:C27"/>
    <mergeCell ref="E27:J27"/>
    <mergeCell ref="A28:C28"/>
    <mergeCell ref="E28:J28"/>
    <mergeCell ref="A31:C31"/>
    <mergeCell ref="E31:J31"/>
    <mergeCell ref="A25:C25"/>
    <mergeCell ref="E25:J25"/>
    <mergeCell ref="A13:J13"/>
    <mergeCell ref="A14:J14"/>
    <mergeCell ref="A15:J15"/>
    <mergeCell ref="A16:J16"/>
    <mergeCell ref="E22:J22"/>
    <mergeCell ref="A23:C23"/>
    <mergeCell ref="E23:J23"/>
    <mergeCell ref="A24:C24"/>
    <mergeCell ref="E24:J24"/>
    <mergeCell ref="D12:J12"/>
    <mergeCell ref="P16:P21"/>
    <mergeCell ref="A17:J17"/>
    <mergeCell ref="A18:J18"/>
    <mergeCell ref="A19:J19"/>
    <mergeCell ref="A20:J20"/>
    <mergeCell ref="P22:P28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</mergeCells>
  <phoneticPr fontId="9"/>
  <conditionalFormatting sqref="G53">
    <cfRule type="cellIs" dxfId="6" priority="1" operator="notEqual">
      <formula>"合計額一致"</formula>
    </cfRule>
  </conditionalFormatting>
  <pageMargins left="0.70866141732283472" right="0.41" top="0.62" bottom="0.34" header="0.31496062992125984" footer="0.31496062992125984"/>
  <pageSetup paperSize="9" scale="82" orientation="portrait" r:id="rId1"/>
  <headerFooter>
    <oddHeader>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5727-475E-47A6-9AF5-7B4CFDBA5B50}">
  <sheetPr>
    <tabColor theme="3" tint="0.59999389629810485"/>
    <pageSetUpPr fitToPage="1"/>
  </sheetPr>
  <dimension ref="A1:AQ63"/>
  <sheetViews>
    <sheetView workbookViewId="0">
      <selection activeCell="AT3" sqref="AT3:AW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10" width="14.2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6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17.7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5.6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19.2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1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30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12.45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30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12.45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30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13.2" hidden="1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4"/>
    </row>
  </sheetData>
  <mergeCells count="90">
    <mergeCell ref="C61:D61"/>
    <mergeCell ref="A51:C51"/>
    <mergeCell ref="G51:J51"/>
    <mergeCell ref="A52:C52"/>
    <mergeCell ref="G52:J52"/>
    <mergeCell ref="A53:C53"/>
    <mergeCell ref="A50:C50"/>
    <mergeCell ref="G50:J50"/>
    <mergeCell ref="B55:C55"/>
    <mergeCell ref="C57:D57"/>
    <mergeCell ref="C59:D59"/>
    <mergeCell ref="E54:J54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9:C39"/>
    <mergeCell ref="G39:J39"/>
    <mergeCell ref="A40:C40"/>
    <mergeCell ref="G40:J40"/>
    <mergeCell ref="A38:C38"/>
    <mergeCell ref="G38:J38"/>
    <mergeCell ref="P31:P32"/>
    <mergeCell ref="A32:C32"/>
    <mergeCell ref="E32:J32"/>
    <mergeCell ref="A29:C29"/>
    <mergeCell ref="E29:J29"/>
    <mergeCell ref="P29:P30"/>
    <mergeCell ref="A30:C30"/>
    <mergeCell ref="E30:J30"/>
    <mergeCell ref="A33:C33"/>
    <mergeCell ref="E33:J33"/>
    <mergeCell ref="A34:C34"/>
    <mergeCell ref="E34:J34"/>
    <mergeCell ref="A26:C26"/>
    <mergeCell ref="E26:J26"/>
    <mergeCell ref="A27:C27"/>
    <mergeCell ref="E27:J27"/>
    <mergeCell ref="A28:C28"/>
    <mergeCell ref="E28:J28"/>
    <mergeCell ref="A31:C31"/>
    <mergeCell ref="E31:J31"/>
    <mergeCell ref="A25:C25"/>
    <mergeCell ref="E25:J25"/>
    <mergeCell ref="A13:J13"/>
    <mergeCell ref="A14:J14"/>
    <mergeCell ref="A15:J15"/>
    <mergeCell ref="A16:J16"/>
    <mergeCell ref="E22:J22"/>
    <mergeCell ref="A23:C23"/>
    <mergeCell ref="E23:J23"/>
    <mergeCell ref="A24:C24"/>
    <mergeCell ref="E24:J24"/>
    <mergeCell ref="D12:J12"/>
    <mergeCell ref="P16:P21"/>
    <mergeCell ref="A17:J17"/>
    <mergeCell ref="A18:J18"/>
    <mergeCell ref="A19:J19"/>
    <mergeCell ref="A20:J20"/>
    <mergeCell ref="P22:P28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</mergeCells>
  <phoneticPr fontId="9"/>
  <conditionalFormatting sqref="G53">
    <cfRule type="cellIs" dxfId="5" priority="1" operator="notEqual">
      <formula>"合計額一致"</formula>
    </cfRule>
  </conditionalFormatting>
  <pageMargins left="0.70866141732283472" right="0.36" top="0.57999999999999996" bottom="0.25" header="0.31496062992125984" footer="0.31496062992125984"/>
  <pageSetup paperSize="9" scale="83" orientation="portrait" r:id="rId1"/>
  <headerFooter>
    <oddHeader>&amp;R&amp;D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1852-DEC4-44AC-99AA-D3B53A761ACE}">
  <sheetPr>
    <tabColor theme="9" tint="0.79998168889431442"/>
    <pageSetUpPr fitToPage="1"/>
  </sheetPr>
  <dimension ref="A1:AQ63"/>
  <sheetViews>
    <sheetView workbookViewId="0">
      <selection activeCell="AT3" sqref="AT3:AW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10" width="14.2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7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17.7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3.2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19.2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1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30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12.45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30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12.45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30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13.2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4"/>
    </row>
  </sheetData>
  <mergeCells count="90">
    <mergeCell ref="C61:D61"/>
    <mergeCell ref="A51:C51"/>
    <mergeCell ref="G51:J51"/>
    <mergeCell ref="A52:C52"/>
    <mergeCell ref="G52:J52"/>
    <mergeCell ref="A53:C53"/>
    <mergeCell ref="A50:C50"/>
    <mergeCell ref="G50:J50"/>
    <mergeCell ref="B55:C55"/>
    <mergeCell ref="C57:D57"/>
    <mergeCell ref="C59:D59"/>
    <mergeCell ref="E54:J54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9:C39"/>
    <mergeCell ref="G39:J39"/>
    <mergeCell ref="A40:C40"/>
    <mergeCell ref="G40:J40"/>
    <mergeCell ref="A38:C38"/>
    <mergeCell ref="G38:J38"/>
    <mergeCell ref="P31:P32"/>
    <mergeCell ref="A32:C32"/>
    <mergeCell ref="E32:J32"/>
    <mergeCell ref="A29:C29"/>
    <mergeCell ref="E29:J29"/>
    <mergeCell ref="P29:P30"/>
    <mergeCell ref="A30:C30"/>
    <mergeCell ref="E30:J30"/>
    <mergeCell ref="A33:C33"/>
    <mergeCell ref="E33:J33"/>
    <mergeCell ref="A34:C34"/>
    <mergeCell ref="E34:J34"/>
    <mergeCell ref="A26:C26"/>
    <mergeCell ref="E26:J26"/>
    <mergeCell ref="A27:C27"/>
    <mergeCell ref="E27:J27"/>
    <mergeCell ref="A28:C28"/>
    <mergeCell ref="E28:J28"/>
    <mergeCell ref="A31:C31"/>
    <mergeCell ref="E31:J31"/>
    <mergeCell ref="A25:C25"/>
    <mergeCell ref="E25:J25"/>
    <mergeCell ref="A13:J13"/>
    <mergeCell ref="A14:J14"/>
    <mergeCell ref="A15:J15"/>
    <mergeCell ref="A16:J16"/>
    <mergeCell ref="E22:J22"/>
    <mergeCell ref="A23:C23"/>
    <mergeCell ref="E23:J23"/>
    <mergeCell ref="A24:C24"/>
    <mergeCell ref="E24:J24"/>
    <mergeCell ref="D12:J12"/>
    <mergeCell ref="P16:P21"/>
    <mergeCell ref="A17:J17"/>
    <mergeCell ref="A18:J18"/>
    <mergeCell ref="A19:J19"/>
    <mergeCell ref="A20:J20"/>
    <mergeCell ref="P22:P28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</mergeCells>
  <phoneticPr fontId="9"/>
  <conditionalFormatting sqref="G53">
    <cfRule type="cellIs" dxfId="4" priority="1" operator="notEqual">
      <formula>"合計額一致"</formula>
    </cfRule>
  </conditionalFormatting>
  <pageMargins left="0.70866141732283472" right="0.48" top="0.56000000000000005" bottom="0.23" header="0.31496062992125984" footer="0.25"/>
  <pageSetup paperSize="9" scale="82" orientation="portrait" r:id="rId1"/>
  <headerFooter>
    <oddHeader>&amp;R&amp;D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0931-ABE5-4279-9850-E2B251D00F6C}">
  <sheetPr>
    <tabColor theme="9" tint="0.79998168889431442"/>
    <pageSetUpPr fitToPage="1"/>
  </sheetPr>
  <dimension ref="A1:AQ63"/>
  <sheetViews>
    <sheetView workbookViewId="0">
      <selection activeCell="AT3" sqref="AT3:AW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9" width="14.21875" style="3" customWidth="1"/>
    <col min="10" max="10" width="14.8867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7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17.7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4.25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19.2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1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30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12.45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30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12.45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15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13.2" hidden="1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idden="1">
      <c r="M63" s="14"/>
    </row>
  </sheetData>
  <mergeCells count="90">
    <mergeCell ref="A50:C50"/>
    <mergeCell ref="G50:J50"/>
    <mergeCell ref="C57:D57"/>
    <mergeCell ref="C59:D59"/>
    <mergeCell ref="C61:D61"/>
    <mergeCell ref="A51:C51"/>
    <mergeCell ref="G51:J51"/>
    <mergeCell ref="A52:C52"/>
    <mergeCell ref="G52:J52"/>
    <mergeCell ref="A53:C53"/>
    <mergeCell ref="B55:C55"/>
    <mergeCell ref="E54:J54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9:C39"/>
    <mergeCell ref="G39:J39"/>
    <mergeCell ref="A40:C40"/>
    <mergeCell ref="G40:J40"/>
    <mergeCell ref="A38:C38"/>
    <mergeCell ref="G38:J38"/>
    <mergeCell ref="P31:P32"/>
    <mergeCell ref="A32:C32"/>
    <mergeCell ref="E32:J32"/>
    <mergeCell ref="A29:C29"/>
    <mergeCell ref="E29:J29"/>
    <mergeCell ref="P29:P30"/>
    <mergeCell ref="A30:C30"/>
    <mergeCell ref="E30:J30"/>
    <mergeCell ref="A33:C33"/>
    <mergeCell ref="E33:J33"/>
    <mergeCell ref="A34:C34"/>
    <mergeCell ref="E34:J34"/>
    <mergeCell ref="A26:C26"/>
    <mergeCell ref="E26:J26"/>
    <mergeCell ref="A27:C27"/>
    <mergeCell ref="E27:J27"/>
    <mergeCell ref="A28:C28"/>
    <mergeCell ref="E28:J28"/>
    <mergeCell ref="A31:C31"/>
    <mergeCell ref="E31:J31"/>
    <mergeCell ref="A25:C25"/>
    <mergeCell ref="E25:J25"/>
    <mergeCell ref="A13:J13"/>
    <mergeCell ref="A14:J14"/>
    <mergeCell ref="A15:J15"/>
    <mergeCell ref="A16:J16"/>
    <mergeCell ref="E22:J22"/>
    <mergeCell ref="A23:C23"/>
    <mergeCell ref="E23:J23"/>
    <mergeCell ref="A24:C24"/>
    <mergeCell ref="E24:J24"/>
    <mergeCell ref="D12:J12"/>
    <mergeCell ref="P16:P21"/>
    <mergeCell ref="A17:J17"/>
    <mergeCell ref="A18:J18"/>
    <mergeCell ref="A19:J19"/>
    <mergeCell ref="A20:J20"/>
    <mergeCell ref="P22:P28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</mergeCells>
  <phoneticPr fontId="9"/>
  <conditionalFormatting sqref="G53">
    <cfRule type="cellIs" dxfId="3" priority="1" operator="notEqual">
      <formula>"合計額一致"</formula>
    </cfRule>
  </conditionalFormatting>
  <pageMargins left="0.70866141732283472" right="0.41" top="0.56999999999999995" bottom="0.28000000000000003" header="0.31496062992125984" footer="0.31496062992125984"/>
  <pageSetup paperSize="9" scale="82" orientation="portrait" r:id="rId1"/>
  <headerFooter>
    <oddHeader>&amp;R&amp;D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C556-E0C8-4C6A-967F-B35E115D753E}">
  <sheetPr>
    <tabColor theme="6" tint="0.59999389629810485"/>
    <pageSetUpPr fitToPage="1"/>
  </sheetPr>
  <dimension ref="A1:AQ63"/>
  <sheetViews>
    <sheetView workbookViewId="0">
      <selection activeCell="AT3" sqref="AT3:AW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10" width="14.2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7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17.7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4.25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19.2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1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30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12.45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30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12.45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30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13.2" hidden="1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4"/>
    </row>
  </sheetData>
  <mergeCells count="90">
    <mergeCell ref="C61:D61"/>
    <mergeCell ref="A51:C51"/>
    <mergeCell ref="G51:J51"/>
    <mergeCell ref="A52:C52"/>
    <mergeCell ref="G52:J52"/>
    <mergeCell ref="A53:C53"/>
    <mergeCell ref="A50:C50"/>
    <mergeCell ref="G50:J50"/>
    <mergeCell ref="B55:C55"/>
    <mergeCell ref="C57:D57"/>
    <mergeCell ref="C59:D59"/>
    <mergeCell ref="E54:J54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9:C39"/>
    <mergeCell ref="G39:J39"/>
    <mergeCell ref="A40:C40"/>
    <mergeCell ref="G40:J40"/>
    <mergeCell ref="A38:C38"/>
    <mergeCell ref="G38:J38"/>
    <mergeCell ref="P31:P32"/>
    <mergeCell ref="A32:C32"/>
    <mergeCell ref="E32:J32"/>
    <mergeCell ref="A29:C29"/>
    <mergeCell ref="E29:J29"/>
    <mergeCell ref="P29:P30"/>
    <mergeCell ref="A30:C30"/>
    <mergeCell ref="E30:J30"/>
    <mergeCell ref="A33:C33"/>
    <mergeCell ref="E33:J33"/>
    <mergeCell ref="A34:C34"/>
    <mergeCell ref="E34:J34"/>
    <mergeCell ref="A26:C26"/>
    <mergeCell ref="E26:J26"/>
    <mergeCell ref="A27:C27"/>
    <mergeCell ref="E27:J27"/>
    <mergeCell ref="A28:C28"/>
    <mergeCell ref="E28:J28"/>
    <mergeCell ref="A31:C31"/>
    <mergeCell ref="E31:J31"/>
    <mergeCell ref="A25:C25"/>
    <mergeCell ref="E25:J25"/>
    <mergeCell ref="A13:J13"/>
    <mergeCell ref="A14:J14"/>
    <mergeCell ref="A15:J15"/>
    <mergeCell ref="A16:J16"/>
    <mergeCell ref="E22:J22"/>
    <mergeCell ref="A23:C23"/>
    <mergeCell ref="E23:J23"/>
    <mergeCell ref="A24:C24"/>
    <mergeCell ref="E24:J24"/>
    <mergeCell ref="D12:J12"/>
    <mergeCell ref="P16:P21"/>
    <mergeCell ref="A17:J17"/>
    <mergeCell ref="A18:J18"/>
    <mergeCell ref="A19:J19"/>
    <mergeCell ref="A20:J20"/>
    <mergeCell ref="P22:P28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</mergeCells>
  <phoneticPr fontId="9"/>
  <conditionalFormatting sqref="G53">
    <cfRule type="cellIs" dxfId="2" priority="1" operator="notEqual">
      <formula>"合計額一致"</formula>
    </cfRule>
  </conditionalFormatting>
  <pageMargins left="0.70866141732283472" right="0.38" top="0.55000000000000004" bottom="0.28999999999999998" header="0.31496062992125984" footer="0.31496062992125984"/>
  <pageSetup paperSize="9" scale="83" orientation="portrait" verticalDpi="0" r:id="rId1"/>
  <headerFooter>
    <oddHeader>&amp;R&amp;D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EFBE-D56B-493A-AE6B-D5361767361E}">
  <sheetPr>
    <tabColor theme="6" tint="0.59999389629810485"/>
    <pageSetUpPr fitToPage="1"/>
  </sheetPr>
  <dimension ref="A1:AQ63"/>
  <sheetViews>
    <sheetView workbookViewId="0">
      <selection activeCell="AT3" sqref="AT3:AW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10" width="14.2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7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17.7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4.25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19.2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1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30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12.45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30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12.45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30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13.2" hidden="1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4"/>
    </row>
  </sheetData>
  <mergeCells count="90">
    <mergeCell ref="C61:D61"/>
    <mergeCell ref="A51:C51"/>
    <mergeCell ref="G51:J51"/>
    <mergeCell ref="A52:C52"/>
    <mergeCell ref="G52:J52"/>
    <mergeCell ref="A53:C53"/>
    <mergeCell ref="A50:C50"/>
    <mergeCell ref="G50:J50"/>
    <mergeCell ref="B55:C55"/>
    <mergeCell ref="C57:D57"/>
    <mergeCell ref="C59:D59"/>
    <mergeCell ref="E54:J54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9:C39"/>
    <mergeCell ref="G39:J39"/>
    <mergeCell ref="A40:C40"/>
    <mergeCell ref="G40:J40"/>
    <mergeCell ref="A38:C38"/>
    <mergeCell ref="G38:J38"/>
    <mergeCell ref="P31:P32"/>
    <mergeCell ref="A32:C32"/>
    <mergeCell ref="E32:J32"/>
    <mergeCell ref="A29:C29"/>
    <mergeCell ref="E29:J29"/>
    <mergeCell ref="P29:P30"/>
    <mergeCell ref="A30:C30"/>
    <mergeCell ref="E30:J30"/>
    <mergeCell ref="A33:C33"/>
    <mergeCell ref="E33:J33"/>
    <mergeCell ref="A34:C34"/>
    <mergeCell ref="E34:J34"/>
    <mergeCell ref="A26:C26"/>
    <mergeCell ref="E26:J26"/>
    <mergeCell ref="A27:C27"/>
    <mergeCell ref="E27:J27"/>
    <mergeCell ref="A28:C28"/>
    <mergeCell ref="E28:J28"/>
    <mergeCell ref="A31:C31"/>
    <mergeCell ref="E31:J31"/>
    <mergeCell ref="A25:C25"/>
    <mergeCell ref="E25:J25"/>
    <mergeCell ref="A13:J13"/>
    <mergeCell ref="A14:J14"/>
    <mergeCell ref="A15:J15"/>
    <mergeCell ref="A16:J16"/>
    <mergeCell ref="E22:J22"/>
    <mergeCell ref="A23:C23"/>
    <mergeCell ref="E23:J23"/>
    <mergeCell ref="A24:C24"/>
    <mergeCell ref="E24:J24"/>
    <mergeCell ref="D12:J12"/>
    <mergeCell ref="P16:P21"/>
    <mergeCell ref="A17:J17"/>
    <mergeCell ref="A18:J18"/>
    <mergeCell ref="A19:J19"/>
    <mergeCell ref="A20:J20"/>
    <mergeCell ref="P22:P28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</mergeCells>
  <phoneticPr fontId="9"/>
  <conditionalFormatting sqref="G53">
    <cfRule type="cellIs" dxfId="1" priority="1" operator="notEqual">
      <formula>"合計額一致"</formula>
    </cfRule>
  </conditionalFormatting>
  <pageMargins left="0.70866141732283472" right="0.35" top="0.56000000000000005" bottom="0.28999999999999998" header="0.31496062992125984" footer="0.31496062992125984"/>
  <pageSetup paperSize="9" scale="83" orientation="portrait" verticalDpi="0" r:id="rId1"/>
  <headerFooter>
    <oddHeader>&amp;R&amp;D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35A0-5A60-488E-A5FA-9CF8F0F1B175}">
  <sheetPr>
    <tabColor theme="5" tint="0.79998168889431442"/>
    <pageSetUpPr fitToPage="1"/>
  </sheetPr>
  <dimension ref="A1:AQ63"/>
  <sheetViews>
    <sheetView workbookViewId="0">
      <selection activeCell="AT3" sqref="AT3:AW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17" customWidth="1"/>
    <col min="7" max="10" width="14.21875" style="3" customWidth="1"/>
    <col min="11" max="13" width="9" style="3"/>
    <col min="14" max="14" width="10.6640625" style="39" customWidth="1"/>
    <col min="15" max="15" width="2.21875" style="42" customWidth="1"/>
    <col min="16" max="16" width="22.6640625" style="3" customWidth="1"/>
    <col min="17" max="17" width="30.44140625" style="3" customWidth="1"/>
    <col min="18" max="18" width="10.6640625" style="39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87" t="s">
        <v>127</v>
      </c>
      <c r="B1" s="2"/>
      <c r="C1" s="2"/>
      <c r="N1" s="39" t="s">
        <v>85</v>
      </c>
    </row>
    <row r="2" spans="1:43" ht="14.4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  <c r="N2" s="49" t="s">
        <v>84</v>
      </c>
      <c r="O2" s="51" t="s">
        <v>80</v>
      </c>
      <c r="P2" s="46" t="s">
        <v>80</v>
      </c>
      <c r="Q2" s="46" t="s">
        <v>81</v>
      </c>
      <c r="R2" s="45" t="s">
        <v>82</v>
      </c>
      <c r="S2" s="46" t="s">
        <v>83</v>
      </c>
    </row>
    <row r="3" spans="1:43" ht="14.4">
      <c r="A3" s="70"/>
      <c r="B3" s="70"/>
      <c r="C3" s="70"/>
      <c r="D3" s="18"/>
      <c r="E3" s="18"/>
      <c r="F3" s="18"/>
      <c r="G3" s="70"/>
      <c r="H3" s="2" t="s">
        <v>27</v>
      </c>
      <c r="I3" s="1"/>
      <c r="N3" s="50">
        <v>1</v>
      </c>
      <c r="O3" s="52" t="s">
        <v>46</v>
      </c>
      <c r="P3" s="92" t="s">
        <v>46</v>
      </c>
      <c r="Q3" s="48" t="s">
        <v>59</v>
      </c>
      <c r="R3" s="47">
        <v>1</v>
      </c>
      <c r="S3" s="46">
        <f t="shared" ref="S3:S8" si="0">ROUND($E$53*$R3,-3)</f>
        <v>0</v>
      </c>
    </row>
    <row r="4" spans="1:43" ht="13.95" customHeight="1" thickBot="1">
      <c r="A4" s="2"/>
      <c r="B4" s="2"/>
      <c r="C4" s="2"/>
      <c r="N4" s="50">
        <v>2</v>
      </c>
      <c r="O4" s="52" t="s">
        <v>46</v>
      </c>
      <c r="P4" s="93"/>
      <c r="Q4" s="48" t="s">
        <v>60</v>
      </c>
      <c r="R4" s="47">
        <v>1</v>
      </c>
      <c r="S4" s="46">
        <f t="shared" si="0"/>
        <v>0</v>
      </c>
    </row>
    <row r="5" spans="1:43" ht="15" customHeight="1">
      <c r="A5" s="4"/>
      <c r="B5" s="4"/>
      <c r="C5" s="4"/>
      <c r="G5" s="83" t="s">
        <v>11</v>
      </c>
      <c r="H5" s="94" t="s">
        <v>100</v>
      </c>
      <c r="I5" s="94"/>
      <c r="J5" s="95"/>
      <c r="N5" s="50">
        <v>3</v>
      </c>
      <c r="O5" s="52" t="s">
        <v>46</v>
      </c>
      <c r="P5" s="93"/>
      <c r="Q5" s="48" t="s">
        <v>58</v>
      </c>
      <c r="R5" s="47">
        <v>1</v>
      </c>
      <c r="S5" s="46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3.5" customHeight="1">
      <c r="A6" s="4"/>
      <c r="B6" s="4"/>
      <c r="C6" s="4"/>
      <c r="G6" s="84" t="s">
        <v>125</v>
      </c>
      <c r="H6" s="96" t="s">
        <v>132</v>
      </c>
      <c r="I6" s="96"/>
      <c r="J6" s="97"/>
      <c r="N6" s="50">
        <v>4</v>
      </c>
      <c r="O6" s="52" t="s">
        <v>47</v>
      </c>
      <c r="P6" s="98" t="s">
        <v>47</v>
      </c>
      <c r="Q6" s="48" t="s">
        <v>49</v>
      </c>
      <c r="R6" s="47">
        <v>1</v>
      </c>
      <c r="S6" s="46">
        <f t="shared" si="0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3.95" customHeight="1" thickBot="1">
      <c r="A7" s="2"/>
      <c r="B7" s="2"/>
      <c r="C7" s="2"/>
      <c r="D7" s="2"/>
      <c r="G7" s="84" t="s">
        <v>12</v>
      </c>
      <c r="H7" s="96"/>
      <c r="I7" s="96"/>
      <c r="J7" s="97"/>
      <c r="N7" s="50">
        <v>5</v>
      </c>
      <c r="O7" s="52" t="s">
        <v>47</v>
      </c>
      <c r="P7" s="99"/>
      <c r="Q7" s="48" t="s">
        <v>50</v>
      </c>
      <c r="R7" s="47">
        <v>1</v>
      </c>
      <c r="S7" s="46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3.2" customHeight="1" thickTop="1" thickBot="1">
      <c r="A8" s="100" t="s">
        <v>84</v>
      </c>
      <c r="B8" s="101"/>
      <c r="C8" s="101"/>
      <c r="D8" s="103"/>
      <c r="G8" s="85" t="s">
        <v>129</v>
      </c>
      <c r="H8" s="105"/>
      <c r="I8" s="106"/>
      <c r="J8" s="107"/>
      <c r="N8" s="50">
        <v>6</v>
      </c>
      <c r="O8" s="52" t="s">
        <v>47</v>
      </c>
      <c r="P8" s="99"/>
      <c r="Q8" s="48" t="s">
        <v>51</v>
      </c>
      <c r="R8" s="47">
        <v>1</v>
      </c>
      <c r="S8" s="46">
        <f t="shared" si="0"/>
        <v>0</v>
      </c>
      <c r="T8" s="17"/>
      <c r="U8" s="17"/>
    </row>
    <row r="9" spans="1:43" ht="13.2" customHeight="1" thickBot="1">
      <c r="A9" s="102"/>
      <c r="B9" s="102"/>
      <c r="C9" s="102"/>
      <c r="D9" s="104"/>
      <c r="E9" s="38"/>
      <c r="F9" s="19"/>
      <c r="G9" s="38"/>
      <c r="H9" s="38"/>
      <c r="I9" s="38"/>
      <c r="N9" s="50">
        <v>7</v>
      </c>
      <c r="O9" s="52" t="s">
        <v>48</v>
      </c>
      <c r="P9" s="88" t="s">
        <v>48</v>
      </c>
      <c r="Q9" s="48" t="s">
        <v>52</v>
      </c>
      <c r="R9" s="47" t="s">
        <v>78</v>
      </c>
      <c r="S9" s="46" t="e">
        <f>IF(($D$30+$D$33)&lt;$D$53,ROUND($D$53-($D$30+$D$33),-3),"対象外")</f>
        <v>#VALUE!</v>
      </c>
    </row>
    <row r="10" spans="1:43" ht="16.5" customHeight="1" thickTop="1">
      <c r="A10" s="108" t="s">
        <v>13</v>
      </c>
      <c r="B10" s="109"/>
      <c r="C10" s="110"/>
      <c r="D10" s="111" t="str">
        <f>IFERROR(VLOOKUP($D$8,$N$2:$S$32,2,0),"")</f>
        <v/>
      </c>
      <c r="E10" s="112"/>
      <c r="F10" s="112"/>
      <c r="G10" s="112"/>
      <c r="H10" s="112"/>
      <c r="I10" s="112"/>
      <c r="J10" s="113"/>
      <c r="N10" s="50">
        <v>8</v>
      </c>
      <c r="O10" s="52" t="s">
        <v>48</v>
      </c>
      <c r="P10" s="89"/>
      <c r="Q10" s="48" t="s">
        <v>53</v>
      </c>
      <c r="R10" s="47" t="s">
        <v>79</v>
      </c>
      <c r="S10" s="46">
        <f>ROUND($E$40,-3)</f>
        <v>0</v>
      </c>
    </row>
    <row r="11" spans="1:43" ht="16.5" customHeight="1">
      <c r="A11" s="114" t="s">
        <v>14</v>
      </c>
      <c r="B11" s="115"/>
      <c r="C11" s="116"/>
      <c r="D11" s="117" t="str">
        <f>IFERROR(VLOOKUP($D$8,$N$2:$S$32,4,0),"")</f>
        <v/>
      </c>
      <c r="E11" s="112"/>
      <c r="F11" s="112"/>
      <c r="G11" s="112"/>
      <c r="H11" s="112"/>
      <c r="I11" s="112"/>
      <c r="J11" s="113"/>
      <c r="N11" s="50">
        <v>9</v>
      </c>
      <c r="O11" s="52" t="s">
        <v>48</v>
      </c>
      <c r="P11" s="89"/>
      <c r="Q11" s="48" t="s">
        <v>54</v>
      </c>
      <c r="R11" s="47" t="s">
        <v>78</v>
      </c>
      <c r="S11" s="46" t="e">
        <f>IF(($D$30+$D$33)&lt;$D$53,ROUND($D$53-($D$30+$D$33),-3),"対象外")</f>
        <v>#VALUE!</v>
      </c>
    </row>
    <row r="12" spans="1:43" ht="16.5" customHeight="1" thickBot="1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3"/>
      <c r="N12" s="50">
        <v>10</v>
      </c>
      <c r="O12" s="52" t="s">
        <v>48</v>
      </c>
      <c r="P12" s="89"/>
      <c r="Q12" s="48" t="s">
        <v>55</v>
      </c>
      <c r="R12" s="47">
        <v>0.75</v>
      </c>
      <c r="S12" s="46">
        <f>ROUND($E$53*$R12,-3)</f>
        <v>0</v>
      </c>
    </row>
    <row r="13" spans="1:43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7"/>
      <c r="N13" s="50">
        <v>11</v>
      </c>
      <c r="O13" s="52" t="s">
        <v>99</v>
      </c>
      <c r="P13" s="89"/>
      <c r="Q13" s="48" t="s">
        <v>97</v>
      </c>
      <c r="R13" s="47" t="s">
        <v>98</v>
      </c>
      <c r="S13" s="46">
        <f>ROUND($E$40,-3)</f>
        <v>0</v>
      </c>
    </row>
    <row r="14" spans="1:43">
      <c r="A14" s="138" t="s">
        <v>126</v>
      </c>
      <c r="B14" s="139"/>
      <c r="C14" s="139"/>
      <c r="D14" s="139"/>
      <c r="E14" s="139"/>
      <c r="F14" s="139"/>
      <c r="G14" s="139"/>
      <c r="H14" s="139"/>
      <c r="I14" s="139"/>
      <c r="J14" s="140"/>
      <c r="N14" s="50">
        <v>12</v>
      </c>
      <c r="O14" s="52" t="s">
        <v>48</v>
      </c>
      <c r="P14" s="89"/>
      <c r="Q14" s="48" t="s">
        <v>56</v>
      </c>
      <c r="R14" s="47" t="s">
        <v>78</v>
      </c>
      <c r="S14" s="46" t="e">
        <f>IF(($D$30+$D$33)&lt;$D$53,ROUND($D$53-($D$30+$D$33),-3),"対象外")</f>
        <v>#VALUE!</v>
      </c>
    </row>
    <row r="15" spans="1:43">
      <c r="A15" s="138" t="s">
        <v>130</v>
      </c>
      <c r="B15" s="139"/>
      <c r="C15" s="139"/>
      <c r="D15" s="139"/>
      <c r="E15" s="139"/>
      <c r="F15" s="139"/>
      <c r="G15" s="139"/>
      <c r="H15" s="139"/>
      <c r="I15" s="139"/>
      <c r="J15" s="140"/>
      <c r="N15" s="50">
        <v>13</v>
      </c>
      <c r="O15" s="52" t="s">
        <v>48</v>
      </c>
      <c r="P15" s="90"/>
      <c r="Q15" s="48" t="s">
        <v>57</v>
      </c>
      <c r="R15" s="47">
        <v>0.75</v>
      </c>
      <c r="S15" s="46">
        <f t="shared" ref="S15:S32" si="1">ROUND($E$53*$R15,-3)</f>
        <v>0</v>
      </c>
    </row>
    <row r="16" spans="1:43">
      <c r="A16" s="138" t="s">
        <v>90</v>
      </c>
      <c r="B16" s="139"/>
      <c r="C16" s="139"/>
      <c r="D16" s="139"/>
      <c r="E16" s="139"/>
      <c r="F16" s="139"/>
      <c r="G16" s="139"/>
      <c r="H16" s="139"/>
      <c r="I16" s="139"/>
      <c r="J16" s="140"/>
      <c r="N16" s="50">
        <v>14</v>
      </c>
      <c r="O16" s="52" t="s">
        <v>88</v>
      </c>
      <c r="P16" s="92" t="s">
        <v>95</v>
      </c>
      <c r="Q16" s="48" t="s">
        <v>61</v>
      </c>
      <c r="R16" s="47">
        <v>1</v>
      </c>
      <c r="S16" s="46">
        <f t="shared" si="1"/>
        <v>0</v>
      </c>
    </row>
    <row r="17" spans="1:43">
      <c r="A17" s="124" t="s">
        <v>91</v>
      </c>
      <c r="B17" s="125"/>
      <c r="C17" s="125"/>
      <c r="D17" s="125"/>
      <c r="E17" s="125"/>
      <c r="F17" s="125"/>
      <c r="G17" s="125"/>
      <c r="H17" s="125"/>
      <c r="I17" s="125"/>
      <c r="J17" s="126"/>
      <c r="N17" s="50">
        <v>15</v>
      </c>
      <c r="O17" s="52" t="s">
        <v>88</v>
      </c>
      <c r="P17" s="93"/>
      <c r="Q17" s="48" t="s">
        <v>62</v>
      </c>
      <c r="R17" s="47">
        <v>1</v>
      </c>
      <c r="S17" s="46">
        <f t="shared" si="1"/>
        <v>0</v>
      </c>
    </row>
    <row r="18" spans="1:43" ht="22.2" customHeight="1">
      <c r="A18" s="124" t="s">
        <v>92</v>
      </c>
      <c r="B18" s="125"/>
      <c r="C18" s="125"/>
      <c r="D18" s="125"/>
      <c r="E18" s="125"/>
      <c r="F18" s="125"/>
      <c r="G18" s="125"/>
      <c r="H18" s="125"/>
      <c r="I18" s="125"/>
      <c r="J18" s="126"/>
      <c r="N18" s="50">
        <v>16</v>
      </c>
      <c r="O18" s="52" t="s">
        <v>88</v>
      </c>
      <c r="P18" s="93"/>
      <c r="Q18" s="48" t="s">
        <v>63</v>
      </c>
      <c r="R18" s="47">
        <v>1</v>
      </c>
      <c r="S18" s="46">
        <f t="shared" si="1"/>
        <v>0</v>
      </c>
    </row>
    <row r="19" spans="1:43">
      <c r="A19" s="124" t="s">
        <v>93</v>
      </c>
      <c r="B19" s="125"/>
      <c r="C19" s="125"/>
      <c r="D19" s="125"/>
      <c r="E19" s="125"/>
      <c r="F19" s="125"/>
      <c r="G19" s="125"/>
      <c r="H19" s="125"/>
      <c r="I19" s="125"/>
      <c r="J19" s="126"/>
      <c r="N19" s="50">
        <v>17</v>
      </c>
      <c r="O19" s="52" t="s">
        <v>88</v>
      </c>
      <c r="P19" s="93"/>
      <c r="Q19" s="48" t="s">
        <v>64</v>
      </c>
      <c r="R19" s="47">
        <v>1</v>
      </c>
      <c r="S19" s="46">
        <f t="shared" si="1"/>
        <v>0</v>
      </c>
    </row>
    <row r="20" spans="1:43" ht="39" customHeight="1" thickBo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9"/>
      <c r="N20" s="50">
        <v>18</v>
      </c>
      <c r="O20" s="52" t="s">
        <v>88</v>
      </c>
      <c r="P20" s="93"/>
      <c r="Q20" s="48" t="s">
        <v>65</v>
      </c>
      <c r="R20" s="47">
        <v>1</v>
      </c>
      <c r="S20" s="46">
        <f t="shared" si="1"/>
        <v>0</v>
      </c>
    </row>
    <row r="21" spans="1:43" ht="14.25" customHeight="1">
      <c r="A21" s="5"/>
      <c r="B21" s="5"/>
      <c r="C21" s="5"/>
      <c r="D21" s="20"/>
      <c r="E21" s="20"/>
      <c r="F21" s="20"/>
      <c r="G21" s="5"/>
      <c r="H21" s="5"/>
      <c r="I21" s="5"/>
      <c r="J21" s="5"/>
      <c r="N21" s="50">
        <v>19</v>
      </c>
      <c r="O21" s="52" t="s">
        <v>88</v>
      </c>
      <c r="P21" s="93"/>
      <c r="Q21" s="48" t="s">
        <v>66</v>
      </c>
      <c r="R21" s="47">
        <v>1</v>
      </c>
      <c r="S21" s="46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3" customFormat="1" ht="17.7" customHeight="1" thickBot="1">
      <c r="A22" s="33" t="s">
        <v>4</v>
      </c>
      <c r="D22" s="34"/>
      <c r="E22" s="141" t="s">
        <v>3</v>
      </c>
      <c r="F22" s="141"/>
      <c r="G22" s="141"/>
      <c r="H22" s="141"/>
      <c r="I22" s="141"/>
      <c r="J22" s="141"/>
      <c r="M22" s="3"/>
      <c r="N22" s="50">
        <v>20</v>
      </c>
      <c r="O22" s="52" t="s">
        <v>87</v>
      </c>
      <c r="P22" s="88" t="s">
        <v>96</v>
      </c>
      <c r="Q22" s="48" t="s">
        <v>67</v>
      </c>
      <c r="R22" s="47">
        <v>1</v>
      </c>
      <c r="S22" s="46">
        <f t="shared" si="1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7.7" customHeight="1" thickBot="1">
      <c r="A23" s="142" t="s">
        <v>0</v>
      </c>
      <c r="B23" s="143"/>
      <c r="C23" s="143"/>
      <c r="D23" s="54" t="s">
        <v>1</v>
      </c>
      <c r="E23" s="144" t="s">
        <v>10</v>
      </c>
      <c r="F23" s="145"/>
      <c r="G23" s="145"/>
      <c r="H23" s="145"/>
      <c r="I23" s="145"/>
      <c r="J23" s="146"/>
      <c r="M23" s="33"/>
      <c r="N23" s="50">
        <v>21</v>
      </c>
      <c r="O23" s="52" t="s">
        <v>87</v>
      </c>
      <c r="P23" s="89"/>
      <c r="Q23" s="48" t="s">
        <v>68</v>
      </c>
      <c r="R23" s="47">
        <v>1</v>
      </c>
      <c r="S23" s="46">
        <f t="shared" si="1"/>
        <v>0</v>
      </c>
    </row>
    <row r="24" spans="1:43" ht="17.7" hidden="1" customHeight="1" thickBot="1">
      <c r="A24" s="147" t="s">
        <v>42</v>
      </c>
      <c r="B24" s="148"/>
      <c r="C24" s="149"/>
      <c r="D24" s="57">
        <f>ROUND(E59,-3)</f>
        <v>0</v>
      </c>
      <c r="E24" s="150"/>
      <c r="F24" s="151"/>
      <c r="G24" s="151"/>
      <c r="H24" s="151"/>
      <c r="I24" s="151"/>
      <c r="J24" s="152"/>
      <c r="N24" s="50"/>
      <c r="O24" s="52"/>
      <c r="P24" s="89"/>
      <c r="Q24" s="48"/>
      <c r="R24" s="47"/>
      <c r="S24" s="46"/>
    </row>
    <row r="25" spans="1:43" ht="17.7" customHeight="1">
      <c r="A25" s="130" t="s">
        <v>15</v>
      </c>
      <c r="B25" s="131"/>
      <c r="C25" s="131"/>
      <c r="D25" s="59"/>
      <c r="E25" s="132"/>
      <c r="F25" s="133"/>
      <c r="G25" s="133"/>
      <c r="H25" s="133"/>
      <c r="I25" s="133"/>
      <c r="J25" s="134"/>
      <c r="N25" s="50">
        <v>22</v>
      </c>
      <c r="O25" s="52" t="s">
        <v>87</v>
      </c>
      <c r="P25" s="89"/>
      <c r="Q25" s="48" t="s">
        <v>69</v>
      </c>
      <c r="R25" s="47">
        <v>1</v>
      </c>
      <c r="S25" s="46">
        <f t="shared" si="1"/>
        <v>0</v>
      </c>
    </row>
    <row r="26" spans="1:43" ht="17.7" customHeight="1">
      <c r="A26" s="130" t="s">
        <v>16</v>
      </c>
      <c r="B26" s="131"/>
      <c r="C26" s="131"/>
      <c r="D26" s="60"/>
      <c r="E26" s="132"/>
      <c r="F26" s="133"/>
      <c r="G26" s="133"/>
      <c r="H26" s="133"/>
      <c r="I26" s="133"/>
      <c r="J26" s="134"/>
      <c r="N26" s="50">
        <v>23</v>
      </c>
      <c r="O26" s="52" t="s">
        <v>87</v>
      </c>
      <c r="P26" s="89"/>
      <c r="Q26" s="48" t="s">
        <v>70</v>
      </c>
      <c r="R26" s="47">
        <v>1</v>
      </c>
      <c r="S26" s="46">
        <f t="shared" si="1"/>
        <v>0</v>
      </c>
    </row>
    <row r="27" spans="1:43" ht="17.7" customHeight="1">
      <c r="A27" s="130" t="s">
        <v>17</v>
      </c>
      <c r="B27" s="131"/>
      <c r="C27" s="131"/>
      <c r="D27" s="60"/>
      <c r="E27" s="132"/>
      <c r="F27" s="133"/>
      <c r="G27" s="133"/>
      <c r="H27" s="133"/>
      <c r="I27" s="133"/>
      <c r="J27" s="134"/>
      <c r="N27" s="50">
        <v>24</v>
      </c>
      <c r="O27" s="52" t="s">
        <v>87</v>
      </c>
      <c r="P27" s="89"/>
      <c r="Q27" s="48" t="s">
        <v>71</v>
      </c>
      <c r="R27" s="47">
        <v>1</v>
      </c>
      <c r="S27" s="46">
        <f t="shared" si="1"/>
        <v>0</v>
      </c>
    </row>
    <row r="28" spans="1:43" ht="17.7" customHeight="1">
      <c r="A28" s="153" t="s">
        <v>18</v>
      </c>
      <c r="B28" s="154"/>
      <c r="C28" s="154"/>
      <c r="D28" s="60"/>
      <c r="E28" s="132"/>
      <c r="F28" s="133"/>
      <c r="G28" s="133"/>
      <c r="H28" s="133"/>
      <c r="I28" s="133"/>
      <c r="J28" s="134"/>
      <c r="N28" s="50">
        <v>25</v>
      </c>
      <c r="O28" s="52" t="s">
        <v>87</v>
      </c>
      <c r="P28" s="90"/>
      <c r="Q28" s="48" t="s">
        <v>89</v>
      </c>
      <c r="R28" s="47">
        <v>1</v>
      </c>
      <c r="S28" s="46">
        <f t="shared" si="1"/>
        <v>0</v>
      </c>
    </row>
    <row r="29" spans="1:43" ht="17.7" customHeight="1">
      <c r="A29" s="130" t="s">
        <v>19</v>
      </c>
      <c r="B29" s="131"/>
      <c r="C29" s="131"/>
      <c r="D29" s="60"/>
      <c r="E29" s="132"/>
      <c r="F29" s="133"/>
      <c r="G29" s="133"/>
      <c r="H29" s="133"/>
      <c r="I29" s="133"/>
      <c r="J29" s="134"/>
      <c r="N29" s="50">
        <v>26</v>
      </c>
      <c r="O29" s="52" t="s">
        <v>77</v>
      </c>
      <c r="P29" s="92" t="s">
        <v>77</v>
      </c>
      <c r="Q29" s="48" t="s">
        <v>72</v>
      </c>
      <c r="R29" s="47">
        <v>1</v>
      </c>
      <c r="S29" s="46">
        <f t="shared" si="1"/>
        <v>0</v>
      </c>
    </row>
    <row r="30" spans="1:43" ht="17.7" customHeight="1">
      <c r="A30" s="153" t="s">
        <v>20</v>
      </c>
      <c r="B30" s="154"/>
      <c r="C30" s="154"/>
      <c r="D30" s="60"/>
      <c r="E30" s="132" t="s">
        <v>131</v>
      </c>
      <c r="F30" s="133"/>
      <c r="G30" s="133"/>
      <c r="H30" s="133"/>
      <c r="I30" s="133"/>
      <c r="J30" s="134"/>
      <c r="N30" s="50">
        <v>27</v>
      </c>
      <c r="O30" s="52" t="s">
        <v>77</v>
      </c>
      <c r="P30" s="93"/>
      <c r="Q30" s="48" t="s">
        <v>73</v>
      </c>
      <c r="R30" s="47">
        <v>1</v>
      </c>
      <c r="S30" s="46">
        <f t="shared" si="1"/>
        <v>0</v>
      </c>
    </row>
    <row r="31" spans="1:43" ht="17.7" customHeight="1">
      <c r="A31" s="130" t="s">
        <v>21</v>
      </c>
      <c r="B31" s="131"/>
      <c r="C31" s="131"/>
      <c r="D31" s="60"/>
      <c r="E31" s="132"/>
      <c r="F31" s="133"/>
      <c r="G31" s="133"/>
      <c r="H31" s="133"/>
      <c r="I31" s="133"/>
      <c r="J31" s="134"/>
      <c r="N31" s="50">
        <v>28</v>
      </c>
      <c r="O31" s="52" t="s">
        <v>76</v>
      </c>
      <c r="P31" s="98" t="s">
        <v>76</v>
      </c>
      <c r="Q31" s="48" t="s">
        <v>74</v>
      </c>
      <c r="R31" s="47">
        <v>1</v>
      </c>
      <c r="S31" s="46">
        <f t="shared" si="1"/>
        <v>0</v>
      </c>
    </row>
    <row r="32" spans="1:43" ht="17.7" customHeight="1">
      <c r="A32" s="130" t="s">
        <v>22</v>
      </c>
      <c r="B32" s="131"/>
      <c r="C32" s="131"/>
      <c r="D32" s="60"/>
      <c r="E32" s="132"/>
      <c r="F32" s="133"/>
      <c r="G32" s="133"/>
      <c r="H32" s="133"/>
      <c r="I32" s="133"/>
      <c r="J32" s="134"/>
      <c r="N32" s="50">
        <v>29</v>
      </c>
      <c r="O32" s="52" t="s">
        <v>76</v>
      </c>
      <c r="P32" s="99"/>
      <c r="Q32" s="48" t="s">
        <v>75</v>
      </c>
      <c r="R32" s="47">
        <v>1</v>
      </c>
      <c r="S32" s="46">
        <f t="shared" si="1"/>
        <v>0</v>
      </c>
    </row>
    <row r="33" spans="1:43" ht="17.7" customHeight="1">
      <c r="A33" s="153" t="s">
        <v>23</v>
      </c>
      <c r="B33" s="154"/>
      <c r="C33" s="154"/>
      <c r="D33" s="60"/>
      <c r="E33" s="132"/>
      <c r="F33" s="133"/>
      <c r="G33" s="133"/>
      <c r="H33" s="133"/>
      <c r="I33" s="133"/>
      <c r="J33" s="134"/>
      <c r="N33" s="40"/>
      <c r="O33" s="43"/>
      <c r="P33" s="8"/>
      <c r="Q33" s="8"/>
      <c r="R33" s="40"/>
      <c r="S33" s="8"/>
    </row>
    <row r="34" spans="1:43" ht="17.7" customHeight="1" thickBot="1">
      <c r="A34" s="155" t="s">
        <v>24</v>
      </c>
      <c r="B34" s="156"/>
      <c r="C34" s="156"/>
      <c r="D34" s="61"/>
      <c r="E34" s="157"/>
      <c r="F34" s="158"/>
      <c r="G34" s="158"/>
      <c r="H34" s="158"/>
      <c r="I34" s="158"/>
      <c r="J34" s="159"/>
    </row>
    <row r="35" spans="1:43" ht="17.7" customHeight="1" thickTop="1">
      <c r="A35" s="160" t="s">
        <v>2</v>
      </c>
      <c r="B35" s="161"/>
      <c r="C35" s="162"/>
      <c r="D35" s="58">
        <f>SUM(D24:D34)</f>
        <v>0</v>
      </c>
      <c r="E35" s="55"/>
      <c r="F35" s="56"/>
      <c r="G35" s="2"/>
      <c r="H35" s="2"/>
      <c r="I35" s="2"/>
      <c r="J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8" customFormat="1" ht="8.6999999999999993" customHeight="1">
      <c r="A36" s="6"/>
      <c r="B36" s="6"/>
      <c r="C36" s="6"/>
      <c r="D36" s="7"/>
      <c r="E36" s="15"/>
      <c r="F36" s="15"/>
      <c r="G36" s="3"/>
      <c r="H36" s="3"/>
      <c r="I36" s="3"/>
      <c r="J36" s="3"/>
      <c r="M36" s="3"/>
      <c r="N36" s="39"/>
      <c r="O36" s="42"/>
      <c r="P36" s="3"/>
      <c r="Q36" s="3"/>
      <c r="R36" s="39"/>
      <c r="S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7.7" customHeight="1" thickBot="1">
      <c r="A37" s="33" t="s">
        <v>5</v>
      </c>
      <c r="B37" s="2"/>
      <c r="C37" s="2"/>
      <c r="D37" s="21"/>
      <c r="E37" s="21"/>
      <c r="F37" s="21"/>
      <c r="M37" s="8"/>
    </row>
    <row r="38" spans="1:43" ht="17.7" customHeight="1" thickBot="1">
      <c r="A38" s="142" t="s">
        <v>0</v>
      </c>
      <c r="B38" s="143"/>
      <c r="C38" s="168"/>
      <c r="D38" s="31" t="s">
        <v>1</v>
      </c>
      <c r="E38" s="62" t="s">
        <v>25</v>
      </c>
      <c r="F38" s="63" t="s">
        <v>26</v>
      </c>
      <c r="G38" s="169" t="s">
        <v>10</v>
      </c>
      <c r="H38" s="169"/>
      <c r="I38" s="169"/>
      <c r="J38" s="170"/>
    </row>
    <row r="39" spans="1:43" ht="17.7" customHeight="1">
      <c r="A39" s="130" t="s">
        <v>6</v>
      </c>
      <c r="B39" s="131"/>
      <c r="C39" s="163"/>
      <c r="D39" s="53" t="str">
        <f>IF(E39+F39=0,"",E39+F39)</f>
        <v/>
      </c>
      <c r="E39" s="66"/>
      <c r="F39" s="59"/>
      <c r="G39" s="164"/>
      <c r="H39" s="164"/>
      <c r="I39" s="164"/>
      <c r="J39" s="165"/>
    </row>
    <row r="40" spans="1:43" ht="48" customHeight="1">
      <c r="A40" s="130" t="s">
        <v>7</v>
      </c>
      <c r="B40" s="131"/>
      <c r="C40" s="163"/>
      <c r="D40" s="53" t="str">
        <f t="shared" ref="D40:D53" si="2">IF(E40+F40=0,"",E40+F40)</f>
        <v/>
      </c>
      <c r="E40" s="67"/>
      <c r="F40" s="60"/>
      <c r="G40" s="166"/>
      <c r="H40" s="166"/>
      <c r="I40" s="166"/>
      <c r="J40" s="167"/>
    </row>
    <row r="41" spans="1:43" ht="17.7" customHeight="1">
      <c r="A41" s="130" t="s">
        <v>9</v>
      </c>
      <c r="B41" s="131"/>
      <c r="C41" s="163"/>
      <c r="D41" s="53" t="str">
        <f t="shared" si="2"/>
        <v/>
      </c>
      <c r="E41" s="67"/>
      <c r="F41" s="60"/>
      <c r="G41" s="166"/>
      <c r="H41" s="166"/>
      <c r="I41" s="166"/>
      <c r="J41" s="167"/>
    </row>
    <row r="42" spans="1:43" ht="17.7" customHeight="1">
      <c r="A42" s="130" t="s">
        <v>28</v>
      </c>
      <c r="B42" s="131"/>
      <c r="C42" s="163"/>
      <c r="D42" s="53" t="str">
        <f t="shared" si="2"/>
        <v/>
      </c>
      <c r="E42" s="67"/>
      <c r="F42" s="60"/>
      <c r="G42" s="166"/>
      <c r="H42" s="166"/>
      <c r="I42" s="166"/>
      <c r="J42" s="167"/>
    </row>
    <row r="43" spans="1:43" ht="17.7" customHeight="1">
      <c r="A43" s="130" t="s">
        <v>29</v>
      </c>
      <c r="B43" s="131"/>
      <c r="C43" s="163"/>
      <c r="D43" s="53" t="str">
        <f t="shared" si="2"/>
        <v/>
      </c>
      <c r="E43" s="68"/>
      <c r="F43" s="60"/>
      <c r="G43" s="166"/>
      <c r="H43" s="166"/>
      <c r="I43" s="166"/>
      <c r="J43" s="167"/>
    </row>
    <row r="44" spans="1:43" ht="17.7" customHeight="1">
      <c r="A44" s="130" t="s">
        <v>30</v>
      </c>
      <c r="B44" s="131"/>
      <c r="C44" s="163"/>
      <c r="D44" s="53" t="str">
        <f t="shared" si="2"/>
        <v/>
      </c>
      <c r="E44" s="68"/>
      <c r="F44" s="60"/>
      <c r="G44" s="166"/>
      <c r="H44" s="166"/>
      <c r="I44" s="166"/>
      <c r="J44" s="167"/>
    </row>
    <row r="45" spans="1:43" ht="17.7" customHeight="1">
      <c r="A45" s="130" t="s">
        <v>31</v>
      </c>
      <c r="B45" s="131"/>
      <c r="C45" s="163"/>
      <c r="D45" s="53" t="str">
        <f t="shared" si="2"/>
        <v/>
      </c>
      <c r="E45" s="67"/>
      <c r="F45" s="60"/>
      <c r="G45" s="166"/>
      <c r="H45" s="166"/>
      <c r="I45" s="166"/>
      <c r="J45" s="167"/>
    </row>
    <row r="46" spans="1:43" ht="17.7" customHeight="1">
      <c r="A46" s="130" t="s">
        <v>37</v>
      </c>
      <c r="B46" s="131"/>
      <c r="C46" s="163"/>
      <c r="D46" s="53" t="str">
        <f t="shared" si="2"/>
        <v/>
      </c>
      <c r="E46" s="68"/>
      <c r="F46" s="60"/>
      <c r="G46" s="166"/>
      <c r="H46" s="166"/>
      <c r="I46" s="166"/>
      <c r="J46" s="167"/>
    </row>
    <row r="47" spans="1:43" ht="46.8" customHeight="1">
      <c r="A47" s="130" t="s">
        <v>32</v>
      </c>
      <c r="B47" s="131"/>
      <c r="C47" s="163"/>
      <c r="D47" s="53" t="str">
        <f t="shared" si="2"/>
        <v/>
      </c>
      <c r="E47" s="67"/>
      <c r="F47" s="60"/>
      <c r="G47" s="166"/>
      <c r="H47" s="166"/>
      <c r="I47" s="166"/>
      <c r="J47" s="167"/>
    </row>
    <row r="48" spans="1:43" ht="17.7" customHeight="1">
      <c r="A48" s="130" t="s">
        <v>33</v>
      </c>
      <c r="B48" s="131"/>
      <c r="C48" s="163"/>
      <c r="D48" s="53" t="str">
        <f t="shared" si="2"/>
        <v/>
      </c>
      <c r="E48" s="68"/>
      <c r="F48" s="60"/>
      <c r="G48" s="166"/>
      <c r="H48" s="166"/>
      <c r="I48" s="166"/>
      <c r="J48" s="167"/>
    </row>
    <row r="49" spans="1:43" ht="17.7" customHeight="1">
      <c r="A49" s="130" t="s">
        <v>8</v>
      </c>
      <c r="B49" s="131"/>
      <c r="C49" s="163"/>
      <c r="D49" s="53" t="str">
        <f t="shared" si="2"/>
        <v/>
      </c>
      <c r="E49" s="67"/>
      <c r="F49" s="60"/>
      <c r="G49" s="166"/>
      <c r="H49" s="166"/>
      <c r="I49" s="166"/>
      <c r="J49" s="167"/>
    </row>
    <row r="50" spans="1:43" ht="17.7" customHeight="1">
      <c r="A50" s="130" t="s">
        <v>34</v>
      </c>
      <c r="B50" s="131"/>
      <c r="C50" s="163"/>
      <c r="D50" s="53" t="str">
        <f t="shared" si="2"/>
        <v/>
      </c>
      <c r="E50" s="67"/>
      <c r="F50" s="60"/>
      <c r="G50" s="166"/>
      <c r="H50" s="166"/>
      <c r="I50" s="166"/>
      <c r="J50" s="167"/>
    </row>
    <row r="51" spans="1:43" ht="17.7" customHeight="1">
      <c r="A51" s="130" t="s">
        <v>35</v>
      </c>
      <c r="B51" s="131"/>
      <c r="C51" s="163"/>
      <c r="D51" s="53" t="str">
        <f t="shared" si="2"/>
        <v/>
      </c>
      <c r="E51" s="67"/>
      <c r="F51" s="60"/>
      <c r="G51" s="166"/>
      <c r="H51" s="166"/>
      <c r="I51" s="166"/>
      <c r="J51" s="167"/>
    </row>
    <row r="52" spans="1:43" ht="17.7" customHeight="1" thickBot="1">
      <c r="A52" s="155" t="s">
        <v>36</v>
      </c>
      <c r="B52" s="156"/>
      <c r="C52" s="176"/>
      <c r="D52" s="53" t="str">
        <f t="shared" si="2"/>
        <v/>
      </c>
      <c r="E52" s="69"/>
      <c r="F52" s="61"/>
      <c r="G52" s="177"/>
      <c r="H52" s="178"/>
      <c r="I52" s="178"/>
      <c r="J52" s="179"/>
    </row>
    <row r="53" spans="1:43" ht="17.399999999999999" customHeight="1" thickTop="1">
      <c r="A53" s="180" t="s">
        <v>2</v>
      </c>
      <c r="B53" s="180"/>
      <c r="C53" s="180"/>
      <c r="D53" s="32" t="str">
        <f t="shared" si="2"/>
        <v/>
      </c>
      <c r="E53" s="35">
        <f>SUM(E39:E52)</f>
        <v>0</v>
      </c>
      <c r="F53" s="36">
        <f>SUM(F39:F52)</f>
        <v>0</v>
      </c>
      <c r="G53" s="64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65"/>
      <c r="I53" s="2"/>
      <c r="J53" s="2"/>
      <c r="K53" s="9"/>
    </row>
    <row r="54" spans="1:43" ht="14.25" customHeight="1" thickBot="1">
      <c r="B54" s="10"/>
      <c r="C54" s="10"/>
      <c r="D54" s="21"/>
      <c r="E54" s="175" t="s">
        <v>86</v>
      </c>
      <c r="F54" s="175"/>
      <c r="G54" s="175"/>
      <c r="H54" s="175"/>
      <c r="I54" s="175"/>
      <c r="J54" s="175"/>
      <c r="K54"/>
    </row>
    <row r="55" spans="1:43" ht="19.2" customHeight="1" thickBot="1">
      <c r="B55" s="144" t="s">
        <v>38</v>
      </c>
      <c r="C55" s="146"/>
      <c r="D55" s="28" t="str">
        <f>IFERROR(D35-D53,"")</f>
        <v/>
      </c>
      <c r="E55" s="24"/>
      <c r="F55" s="82"/>
      <c r="G55" s="82"/>
      <c r="H55" s="82"/>
      <c r="I55" s="82"/>
      <c r="J55" s="82"/>
      <c r="K55"/>
    </row>
    <row r="56" spans="1:43" ht="21" hidden="1" customHeight="1" thickBot="1">
      <c r="D56" s="23"/>
      <c r="E56" s="25"/>
      <c r="F56" s="82"/>
      <c r="G56" s="82"/>
      <c r="H56" s="82"/>
      <c r="I56" s="82"/>
      <c r="J56" s="82"/>
      <c r="K56"/>
    </row>
    <row r="57" spans="1:43" ht="30" hidden="1" customHeight="1" thickBot="1">
      <c r="B57" s="11"/>
      <c r="C57" s="171" t="s">
        <v>40</v>
      </c>
      <c r="D57" s="172"/>
      <c r="E57" s="29" t="str">
        <f>IFERROR(VLOOKUP($D$8,$N$2:$S$32,6,0),"")</f>
        <v/>
      </c>
      <c r="F57" s="82"/>
      <c r="G57" s="82"/>
      <c r="H57" s="82"/>
      <c r="I57" s="82"/>
      <c r="J57" s="82"/>
      <c r="K57"/>
    </row>
    <row r="58" spans="1:43" ht="12.45" hidden="1" customHeight="1" thickBot="1">
      <c r="B58" s="11"/>
      <c r="C58" s="12"/>
      <c r="D58" s="13"/>
      <c r="E58" s="16"/>
      <c r="F58" s="82"/>
      <c r="G58" s="82"/>
      <c r="H58" s="82"/>
      <c r="I58" s="82"/>
      <c r="J58" s="82"/>
      <c r="K58"/>
    </row>
    <row r="59" spans="1:43" ht="30" hidden="1" customHeight="1" thickBot="1">
      <c r="B59" s="11"/>
      <c r="C59" s="173" t="s">
        <v>41</v>
      </c>
      <c r="D59" s="174"/>
      <c r="E59" s="26"/>
      <c r="F59" s="82"/>
      <c r="G59" s="82"/>
      <c r="H59" s="82"/>
      <c r="I59" s="82"/>
      <c r="J59" s="82"/>
      <c r="K59"/>
      <c r="N59" s="41"/>
      <c r="O59" s="44"/>
      <c r="P59" s="14"/>
      <c r="Q59" s="14"/>
      <c r="R59" s="41"/>
      <c r="S59" s="14"/>
    </row>
    <row r="60" spans="1:43" ht="12.45" hidden="1" customHeight="1" thickBot="1">
      <c r="B60" s="11"/>
      <c r="C60" s="30"/>
      <c r="D60" s="30"/>
      <c r="E60" s="37"/>
      <c r="F60" s="82"/>
      <c r="G60" s="82"/>
      <c r="H60" s="82"/>
      <c r="I60" s="82"/>
      <c r="J60" s="82"/>
      <c r="K60"/>
    </row>
    <row r="61" spans="1:43" ht="7.2" hidden="1" customHeight="1" thickBot="1">
      <c r="B61" s="11" t="s">
        <v>44</v>
      </c>
      <c r="C61" s="173" t="s">
        <v>39</v>
      </c>
      <c r="D61" s="174"/>
      <c r="E61" s="27"/>
      <c r="F61" s="82"/>
      <c r="G61" s="82"/>
      <c r="H61" s="82"/>
      <c r="I61" s="82"/>
      <c r="J61" s="82"/>
      <c r="K6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4" customFormat="1" ht="13.2" hidden="1" customHeight="1">
      <c r="D62" s="22"/>
      <c r="E62" s="22"/>
      <c r="F62" s="22"/>
      <c r="M62" s="3"/>
      <c r="N62" s="39"/>
      <c r="O62" s="42"/>
      <c r="P62" s="3"/>
      <c r="Q62" s="3"/>
      <c r="R62" s="39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4"/>
    </row>
  </sheetData>
  <mergeCells count="90">
    <mergeCell ref="G51:J51"/>
    <mergeCell ref="A52:C52"/>
    <mergeCell ref="G52:J52"/>
    <mergeCell ref="A53:C53"/>
    <mergeCell ref="B55:C55"/>
    <mergeCell ref="E54:J54"/>
    <mergeCell ref="C57:D57"/>
    <mergeCell ref="C59:D59"/>
    <mergeCell ref="C61:D61"/>
    <mergeCell ref="A51:C51"/>
    <mergeCell ref="A48:C48"/>
    <mergeCell ref="G48:J48"/>
    <mergeCell ref="A49:C49"/>
    <mergeCell ref="G49:J49"/>
    <mergeCell ref="A50:C50"/>
    <mergeCell ref="G50:J50"/>
    <mergeCell ref="A45:C45"/>
    <mergeCell ref="G45:J45"/>
    <mergeCell ref="A46:C46"/>
    <mergeCell ref="G46:J46"/>
    <mergeCell ref="A47:C47"/>
    <mergeCell ref="G47:J47"/>
    <mergeCell ref="A42:C42"/>
    <mergeCell ref="G42:J42"/>
    <mergeCell ref="A43:C43"/>
    <mergeCell ref="G43:J43"/>
    <mergeCell ref="A44:C44"/>
    <mergeCell ref="G44:J44"/>
    <mergeCell ref="A39:C39"/>
    <mergeCell ref="G39:J39"/>
    <mergeCell ref="A40:C40"/>
    <mergeCell ref="G40:J40"/>
    <mergeCell ref="A41:C41"/>
    <mergeCell ref="G41:J41"/>
    <mergeCell ref="A38:C38"/>
    <mergeCell ref="G38:J38"/>
    <mergeCell ref="A30:C30"/>
    <mergeCell ref="E30:J30"/>
    <mergeCell ref="P31:P32"/>
    <mergeCell ref="A31:C31"/>
    <mergeCell ref="E31:J31"/>
    <mergeCell ref="A32:C32"/>
    <mergeCell ref="E32:J32"/>
    <mergeCell ref="A33:C33"/>
    <mergeCell ref="E33:J33"/>
    <mergeCell ref="A34:C34"/>
    <mergeCell ref="E34:J34"/>
    <mergeCell ref="A35:C35"/>
    <mergeCell ref="A27:C27"/>
    <mergeCell ref="E27:J27"/>
    <mergeCell ref="A28:C28"/>
    <mergeCell ref="E28:J28"/>
    <mergeCell ref="P29:P30"/>
    <mergeCell ref="A29:C29"/>
    <mergeCell ref="E29:J29"/>
    <mergeCell ref="P22:P28"/>
    <mergeCell ref="A25:C25"/>
    <mergeCell ref="E25:J25"/>
    <mergeCell ref="A26:C26"/>
    <mergeCell ref="E26:J26"/>
    <mergeCell ref="A23:C23"/>
    <mergeCell ref="E23:J23"/>
    <mergeCell ref="A24:C24"/>
    <mergeCell ref="E24:J24"/>
    <mergeCell ref="A13:J13"/>
    <mergeCell ref="A14:J14"/>
    <mergeCell ref="A15:J15"/>
    <mergeCell ref="A16:J16"/>
    <mergeCell ref="E22:J22"/>
    <mergeCell ref="P16:P21"/>
    <mergeCell ref="A17:J17"/>
    <mergeCell ref="A18:J18"/>
    <mergeCell ref="A19:J19"/>
    <mergeCell ref="A20:J20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5"/>
    <mergeCell ref="A10:C10"/>
    <mergeCell ref="D10:J10"/>
    <mergeCell ref="A11:C11"/>
    <mergeCell ref="D11:J11"/>
    <mergeCell ref="A12:C12"/>
    <mergeCell ref="D12:J12"/>
  </mergeCells>
  <phoneticPr fontId="9"/>
  <conditionalFormatting sqref="G53">
    <cfRule type="cellIs" dxfId="0" priority="1" operator="notEqual">
      <formula>"合計額一致"</formula>
    </cfRule>
  </conditionalFormatting>
  <pageMargins left="0.70866141732283472" right="0.38" top="0.6" bottom="0.3" header="0.31496062992125984" footer="0.31496062992125984"/>
  <pageSetup paperSize="9" scale="83" orientation="portrait" verticalDpi="0" r:id="rId1"/>
  <headerFooter>
    <oddHeader>&amp;R&amp;D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3B65-0F9E-45D8-A6D2-AE6062F50754}">
  <sheetPr>
    <tabColor rgb="FF00B0F0"/>
    <pageSetUpPr fitToPage="1"/>
  </sheetPr>
  <dimension ref="A1:BT19"/>
  <sheetViews>
    <sheetView zoomScale="60" zoomScaleNormal="60" workbookViewId="0">
      <pane xSplit="1" ySplit="2" topLeftCell="B3" activePane="bottomRight" state="frozen"/>
      <selection activeCell="Y5" sqref="Y5:AA5"/>
      <selection pane="topRight" activeCell="Y5" sqref="Y5:AA5"/>
      <selection pane="bottomLeft" activeCell="Y5" sqref="Y5:AA5"/>
      <selection pane="bottomRight" activeCell="P3" sqref="P3:R4"/>
    </sheetView>
  </sheetViews>
  <sheetFormatPr defaultColWidth="9.77734375" defaultRowHeight="16.2"/>
  <cols>
    <col min="1" max="1" width="8.44140625" style="72" customWidth="1"/>
    <col min="2" max="4" width="10" style="71" customWidth="1"/>
    <col min="5" max="5" width="20.33203125" style="71" customWidth="1"/>
    <col min="6" max="7" width="14.77734375" style="71" customWidth="1"/>
    <col min="8" max="8" width="17.21875" style="71" customWidth="1"/>
    <col min="9" max="9" width="27.77734375" style="71" customWidth="1"/>
    <col min="10" max="12" width="7" style="71" customWidth="1"/>
    <col min="13" max="13" width="6.33203125" style="71" customWidth="1"/>
    <col min="14" max="14" width="5" style="71" customWidth="1"/>
    <col min="15" max="15" width="8.6640625" style="71" customWidth="1"/>
    <col min="16" max="16" width="5.44140625" style="71" customWidth="1"/>
    <col min="17" max="17" width="7.44140625" style="71" customWidth="1"/>
    <col min="18" max="19" width="6.33203125" style="71" customWidth="1"/>
    <col min="20" max="20" width="4.6640625" style="71" customWidth="1"/>
    <col min="21" max="21" width="5.88671875" style="71" customWidth="1"/>
    <col min="22" max="22" width="6.33203125" style="71" customWidth="1"/>
    <col min="23" max="23" width="8.88671875" style="71" customWidth="1"/>
    <col min="24" max="25" width="6.33203125" style="71" customWidth="1"/>
    <col min="26" max="26" width="5.21875" style="71" customWidth="1"/>
    <col min="27" max="27" width="5.6640625" style="71" customWidth="1"/>
    <col min="28" max="28" width="17.109375" style="71" customWidth="1"/>
    <col min="29" max="29" width="15.44140625" style="71" customWidth="1"/>
    <col min="30" max="30" width="15.6640625" style="71" customWidth="1"/>
    <col min="31" max="34" width="8.6640625" style="71" customWidth="1"/>
    <col min="35" max="35" width="7.88671875" style="71" customWidth="1"/>
    <col min="36" max="42" width="8.6640625" style="71" customWidth="1"/>
    <col min="43" max="43" width="5.21875" style="71" customWidth="1"/>
    <col min="44" max="44" width="5.6640625" style="71" customWidth="1"/>
    <col min="45" max="45" width="5.44140625" style="71" customWidth="1"/>
    <col min="46" max="48" width="3.44140625" style="71" customWidth="1"/>
    <col min="49" max="49" width="4.33203125" style="71" customWidth="1"/>
    <col min="50" max="108" width="6.33203125" style="71" customWidth="1"/>
    <col min="109" max="16384" width="9.77734375" style="71"/>
  </cols>
  <sheetData>
    <row r="1" spans="1:72" ht="39.6" customHeight="1">
      <c r="B1" s="186" t="s">
        <v>133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AR1" s="189" t="s">
        <v>134</v>
      </c>
      <c r="AS1" s="189"/>
      <c r="AT1" s="189"/>
      <c r="AU1" s="189"/>
      <c r="AV1" s="189"/>
      <c r="AW1" s="189"/>
    </row>
    <row r="2" spans="1:72" s="76" customFormat="1" ht="39.6" customHeight="1">
      <c r="A2" s="74" t="s">
        <v>104</v>
      </c>
      <c r="B2" s="187" t="s">
        <v>105</v>
      </c>
      <c r="C2" s="187"/>
      <c r="D2" s="187"/>
      <c r="E2" s="188"/>
      <c r="F2" s="182" t="s">
        <v>106</v>
      </c>
      <c r="G2" s="182"/>
      <c r="H2" s="182"/>
      <c r="I2" s="182"/>
      <c r="J2" s="182" t="s">
        <v>107</v>
      </c>
      <c r="K2" s="182"/>
      <c r="L2" s="182"/>
      <c r="M2" s="182" t="s">
        <v>108</v>
      </c>
      <c r="N2" s="182"/>
      <c r="O2" s="182"/>
      <c r="P2" s="182" t="s">
        <v>109</v>
      </c>
      <c r="Q2" s="182"/>
      <c r="R2" s="182"/>
      <c r="S2" s="182" t="s">
        <v>110</v>
      </c>
      <c r="T2" s="182"/>
      <c r="U2" s="182"/>
      <c r="V2" s="182" t="s">
        <v>135</v>
      </c>
      <c r="W2" s="182"/>
      <c r="X2" s="182"/>
      <c r="Y2" s="182" t="s">
        <v>111</v>
      </c>
      <c r="Z2" s="182"/>
      <c r="AA2" s="182"/>
      <c r="AB2" s="182" t="s">
        <v>112</v>
      </c>
      <c r="AC2" s="182"/>
      <c r="AD2" s="182"/>
      <c r="AE2" s="182" t="s">
        <v>113</v>
      </c>
      <c r="AF2" s="182"/>
      <c r="AG2" s="182"/>
      <c r="AH2" s="182" t="s">
        <v>114</v>
      </c>
      <c r="AI2" s="182"/>
      <c r="AJ2" s="182"/>
      <c r="AK2" s="182" t="s">
        <v>115</v>
      </c>
      <c r="AL2" s="182"/>
      <c r="AM2" s="182"/>
      <c r="AN2" s="182" t="s">
        <v>116</v>
      </c>
      <c r="AO2" s="182"/>
      <c r="AP2" s="182"/>
      <c r="AQ2" s="182" t="s">
        <v>117</v>
      </c>
      <c r="AR2" s="182"/>
      <c r="AS2" s="182"/>
      <c r="AT2" s="182" t="s">
        <v>136</v>
      </c>
      <c r="AU2" s="182"/>
      <c r="AV2" s="182"/>
      <c r="AW2" s="183"/>
      <c r="AX2" s="75"/>
    </row>
    <row r="3" spans="1:72" s="78" customFormat="1" ht="370.8" customHeight="1">
      <c r="A3" s="184" t="s">
        <v>137</v>
      </c>
      <c r="B3" s="190" t="s">
        <v>138</v>
      </c>
      <c r="C3" s="191"/>
      <c r="D3" s="191"/>
      <c r="E3" s="192"/>
      <c r="F3" s="190" t="s">
        <v>139</v>
      </c>
      <c r="G3" s="191"/>
      <c r="H3" s="191"/>
      <c r="I3" s="192"/>
      <c r="J3" s="190" t="s">
        <v>140</v>
      </c>
      <c r="K3" s="191"/>
      <c r="L3" s="192"/>
      <c r="M3" s="190" t="s">
        <v>141</v>
      </c>
      <c r="N3" s="191"/>
      <c r="O3" s="192"/>
      <c r="P3" s="190" t="s">
        <v>142</v>
      </c>
      <c r="Q3" s="191"/>
      <c r="R3" s="192"/>
      <c r="S3" s="190" t="s">
        <v>143</v>
      </c>
      <c r="T3" s="191"/>
      <c r="U3" s="192"/>
      <c r="V3" s="190" t="s">
        <v>144</v>
      </c>
      <c r="W3" s="191"/>
      <c r="X3" s="192"/>
      <c r="Y3" s="190" t="s">
        <v>145</v>
      </c>
      <c r="Z3" s="191"/>
      <c r="AA3" s="192"/>
      <c r="AB3" s="190" t="s">
        <v>146</v>
      </c>
      <c r="AC3" s="191"/>
      <c r="AD3" s="192"/>
      <c r="AE3" s="190" t="s">
        <v>147</v>
      </c>
      <c r="AF3" s="191"/>
      <c r="AG3" s="192"/>
      <c r="AH3" s="190" t="s">
        <v>148</v>
      </c>
      <c r="AI3" s="191"/>
      <c r="AJ3" s="192"/>
      <c r="AK3" s="190" t="s">
        <v>149</v>
      </c>
      <c r="AL3" s="191"/>
      <c r="AM3" s="192"/>
      <c r="AN3" s="190" t="s">
        <v>150</v>
      </c>
      <c r="AO3" s="191"/>
      <c r="AP3" s="192"/>
      <c r="AQ3" s="190" t="s">
        <v>151</v>
      </c>
      <c r="AR3" s="191"/>
      <c r="AS3" s="192"/>
      <c r="AT3" s="190" t="s">
        <v>152</v>
      </c>
      <c r="AU3" s="191"/>
      <c r="AV3" s="191"/>
      <c r="AW3" s="192"/>
      <c r="AX3" s="77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</row>
    <row r="4" spans="1:72" s="78" customFormat="1" ht="303.60000000000002" customHeight="1">
      <c r="A4" s="185"/>
      <c r="B4" s="193"/>
      <c r="C4" s="194"/>
      <c r="D4" s="194"/>
      <c r="E4" s="195"/>
      <c r="F4" s="193"/>
      <c r="G4" s="194"/>
      <c r="H4" s="194"/>
      <c r="I4" s="195"/>
      <c r="J4" s="193"/>
      <c r="K4" s="194"/>
      <c r="L4" s="195"/>
      <c r="M4" s="193"/>
      <c r="N4" s="194"/>
      <c r="O4" s="195"/>
      <c r="P4" s="193"/>
      <c r="Q4" s="194"/>
      <c r="R4" s="195"/>
      <c r="S4" s="193"/>
      <c r="T4" s="194"/>
      <c r="U4" s="195"/>
      <c r="V4" s="193"/>
      <c r="W4" s="194"/>
      <c r="X4" s="195"/>
      <c r="Y4" s="193"/>
      <c r="Z4" s="194"/>
      <c r="AA4" s="195"/>
      <c r="AB4" s="193"/>
      <c r="AC4" s="194"/>
      <c r="AD4" s="195"/>
      <c r="AE4" s="193"/>
      <c r="AF4" s="194"/>
      <c r="AG4" s="195"/>
      <c r="AH4" s="193"/>
      <c r="AI4" s="194"/>
      <c r="AJ4" s="195"/>
      <c r="AK4" s="193"/>
      <c r="AL4" s="194"/>
      <c r="AM4" s="195"/>
      <c r="AN4" s="193"/>
      <c r="AO4" s="194"/>
      <c r="AP4" s="195"/>
      <c r="AQ4" s="193"/>
      <c r="AR4" s="194"/>
      <c r="AS4" s="195"/>
      <c r="AT4" s="193"/>
      <c r="AU4" s="194"/>
      <c r="AV4" s="194"/>
      <c r="AW4" s="195"/>
      <c r="AX4" s="77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</row>
    <row r="5" spans="1:72" s="78" customFormat="1" ht="307.2" customHeight="1">
      <c r="A5" s="79"/>
      <c r="B5" s="193"/>
      <c r="C5" s="194"/>
      <c r="D5" s="194"/>
      <c r="E5" s="195"/>
      <c r="F5" s="193"/>
      <c r="G5" s="194"/>
      <c r="H5" s="194"/>
      <c r="I5" s="195"/>
      <c r="J5" s="196"/>
      <c r="K5" s="197"/>
      <c r="L5" s="198"/>
      <c r="M5" s="193"/>
      <c r="N5" s="194"/>
      <c r="O5" s="195"/>
      <c r="P5" s="196"/>
      <c r="Q5" s="197"/>
      <c r="R5" s="198"/>
      <c r="S5" s="196"/>
      <c r="T5" s="197"/>
      <c r="U5" s="198"/>
      <c r="V5" s="196"/>
      <c r="W5" s="197"/>
      <c r="X5" s="198"/>
      <c r="Y5" s="196"/>
      <c r="Z5" s="197"/>
      <c r="AA5" s="198"/>
      <c r="AB5" s="193"/>
      <c r="AC5" s="194"/>
      <c r="AD5" s="195"/>
      <c r="AE5" s="196"/>
      <c r="AF5" s="197"/>
      <c r="AG5" s="198"/>
      <c r="AH5" s="196"/>
      <c r="AI5" s="197"/>
      <c r="AJ5" s="198"/>
      <c r="AK5" s="196"/>
      <c r="AL5" s="197"/>
      <c r="AM5" s="198"/>
      <c r="AN5" s="196"/>
      <c r="AO5" s="197"/>
      <c r="AP5" s="198"/>
      <c r="AQ5" s="196"/>
      <c r="AR5" s="197"/>
      <c r="AS5" s="198"/>
      <c r="AT5" s="196"/>
      <c r="AU5" s="197"/>
      <c r="AV5" s="197"/>
      <c r="AW5" s="198"/>
      <c r="AX5" s="77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</row>
    <row r="6" spans="1:72" s="78" customFormat="1" ht="277.2" customHeight="1">
      <c r="A6" s="79"/>
      <c r="B6" s="193"/>
      <c r="C6" s="194"/>
      <c r="D6" s="194"/>
      <c r="E6" s="195"/>
      <c r="F6" s="193"/>
      <c r="G6" s="194"/>
      <c r="H6" s="194"/>
      <c r="I6" s="195"/>
      <c r="J6" s="196"/>
      <c r="K6" s="197"/>
      <c r="L6" s="198"/>
      <c r="M6" s="193"/>
      <c r="N6" s="194"/>
      <c r="O6" s="195"/>
      <c r="P6" s="193"/>
      <c r="Q6" s="194"/>
      <c r="R6" s="195"/>
      <c r="S6" s="193"/>
      <c r="T6" s="194"/>
      <c r="U6" s="195"/>
      <c r="V6" s="193"/>
      <c r="W6" s="194"/>
      <c r="X6" s="195"/>
      <c r="Y6" s="193"/>
      <c r="Z6" s="194"/>
      <c r="AA6" s="195"/>
      <c r="AB6" s="193"/>
      <c r="AC6" s="194"/>
      <c r="AD6" s="195"/>
      <c r="AE6" s="196"/>
      <c r="AF6" s="197"/>
      <c r="AG6" s="198"/>
      <c r="AH6" s="196"/>
      <c r="AI6" s="197"/>
      <c r="AJ6" s="198"/>
      <c r="AK6" s="196"/>
      <c r="AL6" s="197"/>
      <c r="AM6" s="198"/>
      <c r="AN6" s="196"/>
      <c r="AO6" s="197"/>
      <c r="AP6" s="198"/>
      <c r="AQ6" s="196"/>
      <c r="AR6" s="197"/>
      <c r="AS6" s="198"/>
      <c r="AT6" s="196"/>
      <c r="AU6" s="197"/>
      <c r="AV6" s="197"/>
      <c r="AW6" s="198"/>
      <c r="AX6" s="77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</row>
    <row r="7" spans="1:72" ht="98.4" customHeight="1">
      <c r="A7" s="199"/>
      <c r="B7" s="200"/>
      <c r="C7" s="201"/>
      <c r="D7" s="201"/>
      <c r="E7" s="202"/>
      <c r="F7" s="203"/>
      <c r="G7" s="203"/>
      <c r="H7" s="203"/>
      <c r="I7" s="203"/>
      <c r="J7" s="204"/>
      <c r="K7" s="203"/>
      <c r="L7" s="205"/>
      <c r="M7" s="203"/>
      <c r="N7" s="203"/>
      <c r="O7" s="203"/>
      <c r="P7" s="204"/>
      <c r="Q7" s="203"/>
      <c r="R7" s="205"/>
      <c r="S7" s="206"/>
      <c r="T7" s="206"/>
      <c r="U7" s="206"/>
      <c r="V7" s="207"/>
      <c r="W7" s="206"/>
      <c r="X7" s="208"/>
      <c r="Y7" s="206"/>
      <c r="Z7" s="206"/>
      <c r="AA7" s="206"/>
      <c r="AB7" s="207"/>
      <c r="AC7" s="206"/>
      <c r="AD7" s="208"/>
      <c r="AE7" s="206"/>
      <c r="AF7" s="206"/>
      <c r="AG7" s="206"/>
      <c r="AH7" s="207"/>
      <c r="AI7" s="206"/>
      <c r="AJ7" s="208"/>
      <c r="AK7" s="206"/>
      <c r="AL7" s="206"/>
      <c r="AM7" s="206"/>
      <c r="AN7" s="207"/>
      <c r="AO7" s="206"/>
      <c r="AP7" s="208"/>
      <c r="AQ7" s="206"/>
      <c r="AR7" s="206"/>
      <c r="AS7" s="206"/>
      <c r="AT7" s="207"/>
      <c r="AU7" s="206"/>
      <c r="AV7" s="206"/>
      <c r="AW7" s="208"/>
      <c r="AX7" s="73"/>
    </row>
    <row r="8" spans="1:7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72" s="78" customFormat="1" ht="18.600000000000001"/>
    <row r="10" spans="1:72" s="78" customFormat="1" ht="18.600000000000001">
      <c r="F10" s="78" t="s">
        <v>153</v>
      </c>
      <c r="P10" s="78" t="s">
        <v>154</v>
      </c>
    </row>
    <row r="11" spans="1:72" s="78" customFormat="1" ht="18.600000000000001">
      <c r="F11" s="78" t="s">
        <v>155</v>
      </c>
      <c r="O11" s="81" t="s">
        <v>118</v>
      </c>
      <c r="P11" s="209" t="s">
        <v>156</v>
      </c>
      <c r="Q11" s="209"/>
      <c r="R11" s="209"/>
      <c r="S11" s="78" t="s">
        <v>157</v>
      </c>
    </row>
    <row r="12" spans="1:72" s="78" customFormat="1" ht="18.600000000000001">
      <c r="F12" s="78" t="s">
        <v>158</v>
      </c>
      <c r="O12" s="81" t="s">
        <v>119</v>
      </c>
      <c r="P12" s="209" t="s">
        <v>159</v>
      </c>
      <c r="Q12" s="209"/>
      <c r="R12" s="209"/>
      <c r="S12" s="78" t="s">
        <v>160</v>
      </c>
    </row>
    <row r="13" spans="1:72" s="78" customFormat="1" ht="18.600000000000001">
      <c r="F13" s="78" t="s">
        <v>161</v>
      </c>
      <c r="O13" s="81" t="s">
        <v>120</v>
      </c>
      <c r="P13" s="209" t="s">
        <v>162</v>
      </c>
      <c r="Q13" s="209"/>
      <c r="R13" s="209"/>
      <c r="S13" s="78" t="s">
        <v>163</v>
      </c>
    </row>
    <row r="14" spans="1:72" s="78" customFormat="1" ht="18.600000000000001">
      <c r="F14" s="78" t="s">
        <v>103</v>
      </c>
      <c r="O14" s="81" t="s">
        <v>121</v>
      </c>
      <c r="P14" s="209" t="s">
        <v>164</v>
      </c>
      <c r="Q14" s="209"/>
      <c r="R14" s="209"/>
      <c r="S14" s="78" t="s">
        <v>165</v>
      </c>
    </row>
    <row r="15" spans="1:72" s="78" customFormat="1" ht="18.600000000000001">
      <c r="O15" s="81" t="s">
        <v>122</v>
      </c>
      <c r="P15" s="209" t="s">
        <v>166</v>
      </c>
      <c r="Q15" s="209"/>
      <c r="R15" s="209"/>
      <c r="S15" s="78" t="s">
        <v>167</v>
      </c>
    </row>
    <row r="16" spans="1:72" s="78" customFormat="1" ht="18.600000000000001">
      <c r="O16" s="81" t="s">
        <v>123</v>
      </c>
      <c r="P16" s="209" t="s">
        <v>168</v>
      </c>
      <c r="Q16" s="209"/>
      <c r="R16" s="209"/>
      <c r="S16" s="78" t="s">
        <v>169</v>
      </c>
    </row>
    <row r="17" spans="6:19" s="78" customFormat="1" ht="18.600000000000001">
      <c r="F17" s="78" t="s">
        <v>102</v>
      </c>
      <c r="O17" s="81" t="s">
        <v>124</v>
      </c>
      <c r="P17" s="209" t="s">
        <v>170</v>
      </c>
      <c r="Q17" s="209"/>
      <c r="R17" s="209"/>
      <c r="S17" s="78" t="s">
        <v>171</v>
      </c>
    </row>
    <row r="18" spans="6:19" s="78" customFormat="1" ht="18.600000000000001">
      <c r="F18" s="78" t="s">
        <v>101</v>
      </c>
    </row>
    <row r="19" spans="6:19" s="78" customFormat="1" ht="18.600000000000001">
      <c r="R19" s="78" t="s">
        <v>172</v>
      </c>
    </row>
  </sheetData>
  <mergeCells count="55">
    <mergeCell ref="P13:R13"/>
    <mergeCell ref="P14:R14"/>
    <mergeCell ref="P15:R15"/>
    <mergeCell ref="P16:R16"/>
    <mergeCell ref="P17:R17"/>
    <mergeCell ref="F7:I7"/>
    <mergeCell ref="J7:L7"/>
    <mergeCell ref="M7:O7"/>
    <mergeCell ref="P7:R7"/>
    <mergeCell ref="P11:R11"/>
    <mergeCell ref="P12:R12"/>
    <mergeCell ref="BL3:BN4"/>
    <mergeCell ref="BO3:BT4"/>
    <mergeCell ref="P6:R6"/>
    <mergeCell ref="S6:U6"/>
    <mergeCell ref="V6:X6"/>
    <mergeCell ref="Y6:AA6"/>
    <mergeCell ref="AT3:AW4"/>
    <mergeCell ref="AY3:BA4"/>
    <mergeCell ref="BB3:BD4"/>
    <mergeCell ref="BE3:BG4"/>
    <mergeCell ref="BH3:BJ4"/>
    <mergeCell ref="BK3:BK4"/>
    <mergeCell ref="AB3:AD6"/>
    <mergeCell ref="AE3:AG4"/>
    <mergeCell ref="AH3:AJ4"/>
    <mergeCell ref="AK3:AM4"/>
    <mergeCell ref="AN3:AP4"/>
    <mergeCell ref="AQ3:AS4"/>
    <mergeCell ref="AT2:AW2"/>
    <mergeCell ref="A3:A4"/>
    <mergeCell ref="B3:E7"/>
    <mergeCell ref="F3:I6"/>
    <mergeCell ref="J3:L4"/>
    <mergeCell ref="M3:O6"/>
    <mergeCell ref="P3:R4"/>
    <mergeCell ref="S3:U4"/>
    <mergeCell ref="V3:X4"/>
    <mergeCell ref="Y3:AA4"/>
    <mergeCell ref="AB2:AD2"/>
    <mergeCell ref="AE2:AG2"/>
    <mergeCell ref="AH2:AJ2"/>
    <mergeCell ref="AK2:AM2"/>
    <mergeCell ref="AN2:AP2"/>
    <mergeCell ref="AQ2:AS2"/>
    <mergeCell ref="B1:Q1"/>
    <mergeCell ref="AR1:AW1"/>
    <mergeCell ref="B2:E2"/>
    <mergeCell ref="F2:I2"/>
    <mergeCell ref="J2:L2"/>
    <mergeCell ref="M2:O2"/>
    <mergeCell ref="P2:R2"/>
    <mergeCell ref="S2:U2"/>
    <mergeCell ref="V2:X2"/>
    <mergeCell ref="Y2:AA2"/>
  </mergeCells>
  <phoneticPr fontId="9"/>
  <pageMargins left="0.35" right="0.23622047244094491" top="0.51" bottom="0.17" header="0.31496062992125984" footer="0.17"/>
  <pageSetup paperSize="9" scale="33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U12夏</vt:lpstr>
      <vt:lpstr>U12冬</vt:lpstr>
      <vt:lpstr>U15新人</vt:lpstr>
      <vt:lpstr>U15選手権</vt:lpstr>
      <vt:lpstr>U18選手権</vt:lpstr>
      <vt:lpstr>U18新人</vt:lpstr>
      <vt:lpstr>オープン選手権</vt:lpstr>
      <vt:lpstr>⑫2023【A事業】対象経費基準</vt:lpstr>
      <vt:lpstr>⑫2023【A事業】対象経費基準!Print_Area</vt:lpstr>
      <vt:lpstr>U12夏!Print_Area</vt:lpstr>
      <vt:lpstr>U12冬!Print_Area</vt:lpstr>
      <vt:lpstr>U15新人!Print_Area</vt:lpstr>
      <vt:lpstr>U15選手権!Print_Area</vt:lpstr>
      <vt:lpstr>U18新人!Print_Area</vt:lpstr>
      <vt:lpstr>U18選手権!Print_Area</vt:lpstr>
      <vt:lpstr>オープン選手権!Print_Area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2022-11-26T03:22:22Z</cp:lastPrinted>
  <dcterms:created xsi:type="dcterms:W3CDTF">2010-09-14T00:32:09Z</dcterms:created>
  <dcterms:modified xsi:type="dcterms:W3CDTF">2022-12-18T11:20:47Z</dcterms:modified>
</cp:coreProperties>
</file>