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hbaof\OneDrive\デスクトップ\"/>
    </mc:Choice>
  </mc:AlternateContent>
  <xr:revisionPtr revIDLastSave="0" documentId="13_ncr:1_{BD3A5FC0-8C54-4264-8C68-3F279B00C185}" xr6:coauthVersionLast="47" xr6:coauthVersionMax="47" xr10:uidLastSave="{00000000-0000-0000-0000-000000000000}"/>
  <bookViews>
    <workbookView xWindow="-108" yWindow="-108" windowWidth="23256" windowHeight="12456" tabRatio="767" xr2:uid="{A5EBA587-DBED-49AC-A028-58BD5C68B118}"/>
  </bookViews>
  <sheets>
    <sheet name="ﾌｧﾝﾄﾞA収支報告書" sheetId="14" r:id="rId1"/>
    <sheet name="支出明細書" sheetId="16" r:id="rId2"/>
    <sheet name="活動報告書" sheetId="15" r:id="rId3"/>
    <sheet name="活動報告書 (記入例)" sheetId="11" r:id="rId4"/>
    <sheet name="⑫2023【A事業】対象経費基準" sheetId="17" r:id="rId5"/>
  </sheets>
  <externalReferences>
    <externalReference r:id="rId6"/>
    <externalReference r:id="rId7"/>
    <externalReference r:id="rId8"/>
    <externalReference r:id="rId9"/>
    <externalReference r:id="rId10"/>
  </externalReferences>
  <definedNames>
    <definedName name="_xlnm._FilterDatabase" localSheetId="0" hidden="1">ﾌｧﾝﾄﾞA収支報告書!$G$4:$H$7</definedName>
    <definedName name="_xlnm.Print_Area" localSheetId="4">⑫2023【A事業】対象経費基準!$A$1:$AW$7</definedName>
    <definedName name="_xlnm.Print_Area" localSheetId="0">ﾌｧﾝﾄﾞA収支報告書!$A$1:$J$56</definedName>
    <definedName name="_xlnm.Print_Area" localSheetId="2">活動報告書!$A$1:$V$81</definedName>
    <definedName name="_xlnm.Print_Area" localSheetId="3">'活動報告書 (記入例)'!$A$1:$V$81</definedName>
    <definedName name="_xlnm.Print_Area" localSheetId="1">支出明細書!$A$1:$J$65</definedName>
    <definedName name="Z_C3470CC4_D0F0_4B7F_8446_B235CFA777F2_.wvu.Cols" localSheetId="1" hidden="1">支出明細書!$N:$N</definedName>
    <definedName name="Z_C3470CC4_D0F0_4B7F_8446_B235CFA777F2_.wvu.PrintArea" localSheetId="1" hidden="1">支出明細書!$A$3:$J$66</definedName>
    <definedName name="勘定科目" localSheetId="4">'[1]❷支出明細書'!$N$4:$N$26</definedName>
    <definedName name="勘定科目" localSheetId="3">[2]支出明細書!$N$4:$N$26</definedName>
    <definedName name="勘定科目" localSheetId="1">支出明細書!$N$4:$N$26</definedName>
    <definedName name="勘定科目">#REF!</definedName>
    <definedName name="対象外経費" localSheetId="4">'[1]❷支出明細書'!$P$4:$P$17</definedName>
    <definedName name="対象外経費" localSheetId="3">[2]支出明細書!$P$4:$P$17</definedName>
    <definedName name="対象外経費" localSheetId="1">支出明細書!$P$4:$P$17</definedName>
    <definedName name="対象外経費">#REF!</definedName>
    <definedName name="対象経費" localSheetId="4">'[1]❷支出明細書'!$O$4:$O$12</definedName>
    <definedName name="対象経費" localSheetId="3">[2]支出明細書!$O$4:$O$12</definedName>
    <definedName name="対象経費" localSheetId="1">支出明細書!$O$4:$O$12</definedName>
    <definedName name="対象経費">#REF!</definedName>
    <definedName name="大区分">[3]区分表!$B$2:$G$2</definedName>
    <definedName name="中区分" localSheetId="4">'[1]❶ﾌｧﾝﾄﾞA収支報告書'!$V$2:$AA$2</definedName>
    <definedName name="中区分" localSheetId="3">'[4]❶ﾌｧﾝﾄﾞA収支報告書'!$V$2:$AA$2</definedName>
    <definedName name="中区分">'[5]❶ﾌｧﾝﾄﾞA収支報告書'!$V$2:$AA$2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9" i="14" l="1"/>
  <c r="E29" i="14"/>
  <c r="L65" i="16"/>
  <c r="H65" i="16"/>
  <c r="L66" i="16" s="1"/>
  <c r="J64" i="16"/>
  <c r="I64" i="16"/>
  <c r="J63" i="16"/>
  <c r="I63" i="16"/>
  <c r="J62" i="16"/>
  <c r="I62" i="16"/>
  <c r="J61" i="16"/>
  <c r="I61" i="16"/>
  <c r="J60" i="16"/>
  <c r="I60" i="16"/>
  <c r="J59" i="16"/>
  <c r="I59" i="16"/>
  <c r="J58" i="16"/>
  <c r="I58" i="16"/>
  <c r="J57" i="16"/>
  <c r="I57" i="16"/>
  <c r="J56" i="16"/>
  <c r="I56" i="16"/>
  <c r="J55" i="16"/>
  <c r="I55" i="16"/>
  <c r="J54" i="16"/>
  <c r="I54" i="16"/>
  <c r="J53" i="16"/>
  <c r="I53" i="16"/>
  <c r="J52" i="16"/>
  <c r="I52" i="16"/>
  <c r="J51" i="16"/>
  <c r="I51" i="16"/>
  <c r="J50" i="16"/>
  <c r="I50" i="16"/>
  <c r="J49" i="16"/>
  <c r="I49" i="16"/>
  <c r="J48" i="16"/>
  <c r="I48" i="16"/>
  <c r="J47" i="16"/>
  <c r="I47" i="16"/>
  <c r="J46" i="16"/>
  <c r="I46" i="16"/>
  <c r="J45" i="16"/>
  <c r="I45" i="16"/>
  <c r="J44" i="16"/>
  <c r="I44" i="16"/>
  <c r="J43" i="16"/>
  <c r="I43" i="16"/>
  <c r="J42" i="16"/>
  <c r="I42" i="16"/>
  <c r="J41" i="16"/>
  <c r="I41" i="16"/>
  <c r="J40" i="16"/>
  <c r="I40" i="16"/>
  <c r="J39" i="16"/>
  <c r="I39" i="16"/>
  <c r="J38" i="16"/>
  <c r="I38" i="16"/>
  <c r="J37" i="16"/>
  <c r="I37" i="16"/>
  <c r="J36" i="16"/>
  <c r="I36" i="16"/>
  <c r="J35" i="16"/>
  <c r="I35" i="16"/>
  <c r="J34" i="16"/>
  <c r="I34" i="16"/>
  <c r="J33" i="16"/>
  <c r="I33" i="16"/>
  <c r="J32" i="16"/>
  <c r="I32" i="16"/>
  <c r="J31" i="16"/>
  <c r="I31" i="16"/>
  <c r="J30" i="16"/>
  <c r="I30" i="16"/>
  <c r="J29" i="16"/>
  <c r="I29" i="16"/>
  <c r="J28" i="16"/>
  <c r="I28" i="16"/>
  <c r="J27" i="16"/>
  <c r="I27" i="16"/>
  <c r="V26" i="16"/>
  <c r="S32" i="14" s="1"/>
  <c r="U26" i="16"/>
  <c r="R32" i="14" s="1"/>
  <c r="T26" i="16"/>
  <c r="Q32" i="14" s="1"/>
  <c r="J26" i="16"/>
  <c r="I26" i="16"/>
  <c r="V25" i="16"/>
  <c r="S31" i="14" s="1"/>
  <c r="U25" i="16"/>
  <c r="T25" i="16"/>
  <c r="J25" i="16"/>
  <c r="I25" i="16"/>
  <c r="V24" i="16"/>
  <c r="U24" i="16"/>
  <c r="R31" i="14" s="1"/>
  <c r="T24" i="16"/>
  <c r="Q31" i="14" s="1"/>
  <c r="J24" i="16"/>
  <c r="I24" i="16"/>
  <c r="V23" i="16"/>
  <c r="S30" i="14" s="1"/>
  <c r="U23" i="16"/>
  <c r="T23" i="16"/>
  <c r="J23" i="16"/>
  <c r="I23" i="16"/>
  <c r="V22" i="16"/>
  <c r="U22" i="16"/>
  <c r="R30" i="14" s="1"/>
  <c r="T22" i="16"/>
  <c r="J22" i="16"/>
  <c r="I22" i="16"/>
  <c r="V21" i="16"/>
  <c r="S29" i="14" s="1"/>
  <c r="U21" i="16"/>
  <c r="T21" i="16"/>
  <c r="J21" i="16"/>
  <c r="I21" i="16"/>
  <c r="V20" i="16"/>
  <c r="U20" i="16"/>
  <c r="R29" i="14" s="1"/>
  <c r="T20" i="16"/>
  <c r="Q29" i="14" s="1"/>
  <c r="J20" i="16"/>
  <c r="I20" i="16"/>
  <c r="V19" i="16"/>
  <c r="S28" i="14" s="1"/>
  <c r="U19" i="16"/>
  <c r="R28" i="14" s="1"/>
  <c r="T19" i="16"/>
  <c r="Q28" i="14" s="1"/>
  <c r="J19" i="16"/>
  <c r="I19" i="16"/>
  <c r="V18" i="16"/>
  <c r="S27" i="14" s="1"/>
  <c r="U18" i="16"/>
  <c r="T18" i="16"/>
  <c r="J18" i="16"/>
  <c r="I18" i="16"/>
  <c r="V17" i="16"/>
  <c r="U17" i="16"/>
  <c r="R27" i="14" s="1"/>
  <c r="T17" i="16"/>
  <c r="J17" i="16"/>
  <c r="I17" i="16"/>
  <c r="V16" i="16"/>
  <c r="S26" i="14" s="1"/>
  <c r="U16" i="16"/>
  <c r="R26" i="14" s="1"/>
  <c r="T16" i="16"/>
  <c r="Q26" i="14" s="1"/>
  <c r="J16" i="16"/>
  <c r="I16" i="16"/>
  <c r="V15" i="16"/>
  <c r="S25" i="14" s="1"/>
  <c r="U15" i="16"/>
  <c r="T15" i="16"/>
  <c r="J15" i="16"/>
  <c r="I15" i="16"/>
  <c r="V14" i="16"/>
  <c r="U14" i="16"/>
  <c r="R25" i="14" s="1"/>
  <c r="T14" i="16"/>
  <c r="J14" i="16"/>
  <c r="I14" i="16"/>
  <c r="V13" i="16"/>
  <c r="S24" i="14" s="1"/>
  <c r="U13" i="16"/>
  <c r="R24" i="14" s="1"/>
  <c r="T13" i="16"/>
  <c r="Q24" i="14" s="1"/>
  <c r="J13" i="16"/>
  <c r="I13" i="16"/>
  <c r="V12" i="16"/>
  <c r="S23" i="14" s="1"/>
  <c r="U12" i="16"/>
  <c r="R23" i="14" s="1"/>
  <c r="T12" i="16"/>
  <c r="Q23" i="14" s="1"/>
  <c r="J12" i="16"/>
  <c r="I12" i="16"/>
  <c r="V11" i="16"/>
  <c r="S22" i="14" s="1"/>
  <c r="U11" i="16"/>
  <c r="T11" i="16"/>
  <c r="J11" i="16"/>
  <c r="I11" i="16"/>
  <c r="V10" i="16"/>
  <c r="U10" i="16"/>
  <c r="R22" i="14" s="1"/>
  <c r="T10" i="16"/>
  <c r="J10" i="16"/>
  <c r="I10" i="16"/>
  <c r="V9" i="16"/>
  <c r="S21" i="14" s="1"/>
  <c r="U9" i="16"/>
  <c r="T9" i="16"/>
  <c r="J9" i="16"/>
  <c r="I9" i="16"/>
  <c r="V8" i="16"/>
  <c r="U8" i="16"/>
  <c r="R21" i="14" s="1"/>
  <c r="T8" i="16"/>
  <c r="J8" i="16"/>
  <c r="I8" i="16"/>
  <c r="V7" i="16"/>
  <c r="U7" i="16"/>
  <c r="T7" i="16"/>
  <c r="J7" i="16"/>
  <c r="I7" i="16"/>
  <c r="V6" i="16"/>
  <c r="U6" i="16"/>
  <c r="R20" i="14" s="1"/>
  <c r="T6" i="16"/>
  <c r="J6" i="16"/>
  <c r="I6" i="16"/>
  <c r="V5" i="16"/>
  <c r="S19" i="14" s="1"/>
  <c r="U5" i="16"/>
  <c r="T5" i="16"/>
  <c r="J5" i="16"/>
  <c r="I5" i="16"/>
  <c r="V4" i="16"/>
  <c r="U4" i="16"/>
  <c r="T4" i="16"/>
  <c r="Q21" i="14" l="1"/>
  <c r="Q22" i="14"/>
  <c r="Q25" i="14"/>
  <c r="Q30" i="14"/>
  <c r="Q20" i="14"/>
  <c r="U27" i="16"/>
  <c r="T27" i="16"/>
  <c r="I65" i="16"/>
  <c r="Q27" i="14"/>
  <c r="J65" i="16"/>
  <c r="V27" i="16"/>
  <c r="R19" i="14"/>
  <c r="Q19" i="14"/>
  <c r="S20" i="14"/>
  <c r="P11" i="11" l="1"/>
  <c r="P10" i="11"/>
  <c r="P9" i="11"/>
  <c r="P8" i="11"/>
  <c r="Q62" i="15" l="1"/>
  <c r="Q60" i="15"/>
  <c r="G29" i="15" l="1"/>
  <c r="N24" i="15"/>
  <c r="G24" i="15"/>
  <c r="J21" i="15"/>
  <c r="G21" i="15"/>
  <c r="P11" i="15"/>
  <c r="P10" i="15"/>
  <c r="P9" i="15"/>
  <c r="P8" i="15"/>
  <c r="F51" i="14" l="1"/>
  <c r="D47" i="14"/>
  <c r="D29" i="14"/>
  <c r="D11" i="14"/>
  <c r="G18" i="15" s="1"/>
  <c r="D10" i="14"/>
  <c r="G15" i="15" s="1"/>
  <c r="G15" i="11" l="1"/>
  <c r="G18" i="11"/>
  <c r="S60" i="11"/>
  <c r="S62" i="11"/>
  <c r="E46" i="14" l="1"/>
  <c r="E45" i="14"/>
  <c r="E42" i="14"/>
  <c r="E40" i="14"/>
  <c r="E38" i="14"/>
  <c r="E37" i="14"/>
  <c r="E33" i="14" l="1"/>
  <c r="E36" i="14"/>
  <c r="E44" i="14"/>
  <c r="E34" i="14"/>
  <c r="E41" i="14"/>
  <c r="E35" i="14"/>
  <c r="E39" i="14"/>
  <c r="E43" i="14"/>
  <c r="F36" i="14"/>
  <c r="F41" i="14"/>
  <c r="F44" i="14"/>
  <c r="F45" i="14"/>
  <c r="F33" i="14" l="1"/>
  <c r="Q33" i="14"/>
  <c r="E47" i="14"/>
  <c r="F43" i="14"/>
  <c r="F39" i="14"/>
  <c r="F34" i="14"/>
  <c r="F35" i="14"/>
  <c r="G35" i="14"/>
  <c r="G36" i="14"/>
  <c r="G37" i="14"/>
  <c r="G39" i="14"/>
  <c r="G40" i="14"/>
  <c r="G41" i="14"/>
  <c r="G42" i="14"/>
  <c r="G43" i="14"/>
  <c r="G44" i="14"/>
  <c r="G45" i="14"/>
  <c r="G46" i="14"/>
  <c r="Z9" i="14" l="1"/>
  <c r="Z14" i="14"/>
  <c r="Z11" i="14"/>
  <c r="Z10" i="14"/>
  <c r="Z13" i="14"/>
  <c r="F47" i="14"/>
  <c r="R33" i="14"/>
  <c r="G38" i="14"/>
  <c r="G34" i="14"/>
  <c r="G33" i="14" l="1"/>
  <c r="G47" i="14" s="1"/>
  <c r="H47" i="14" s="1"/>
  <c r="S33" i="14"/>
  <c r="Z24" i="14"/>
  <c r="Z27" i="14"/>
  <c r="Z8" i="14"/>
  <c r="Z31" i="14"/>
  <c r="Z25" i="14"/>
  <c r="Z30" i="14"/>
  <c r="Z20" i="14"/>
  <c r="Z29" i="14"/>
  <c r="Z23" i="14"/>
  <c r="Z7" i="14"/>
  <c r="Z21" i="14"/>
  <c r="Z28" i="14"/>
  <c r="Z3" i="14"/>
  <c r="Z6" i="14"/>
  <c r="Z4" i="14"/>
  <c r="Z15" i="14"/>
  <c r="Z22" i="14"/>
  <c r="Z18" i="14"/>
  <c r="Z17" i="14"/>
  <c r="Z12" i="14"/>
  <c r="Z5" i="14"/>
  <c r="Z19" i="14"/>
  <c r="Z26" i="14"/>
  <c r="Z1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E7489512-9072-46DC-AFF1-4AAEC08BCA7F}">
      <text>
        <r>
          <rPr>
            <b/>
            <sz val="9"/>
            <color indexed="81"/>
            <rFont val="MS P ゴシック"/>
            <family val="3"/>
            <charset val="128"/>
          </rPr>
          <t>藤野(08/25)
VLOOKUPは結合したセルを表示する事が出来ないため、表示するための列</t>
        </r>
      </text>
    </comment>
    <comment ref="D12" authorId="0" shapeId="0" xr:uid="{0E59CA05-60FB-4199-AAE1-AADA38C67B16}">
      <text>
        <r>
          <rPr>
            <b/>
            <sz val="11"/>
            <color indexed="81"/>
            <rFont val="MS P ゴシック"/>
            <family val="3"/>
            <charset val="128"/>
          </rPr>
          <t>【事業名・実施期間・実施場所】欄
太い枠の中に、事業名（略称にせず）や事業の日にち、会場名をご記入ください。</t>
        </r>
      </text>
    </comment>
    <comment ref="F17" authorId="0" shapeId="0" xr:uid="{F3A79D60-FC90-4661-B143-D3196D68A598}">
      <text>
        <r>
          <rPr>
            <b/>
            <sz val="9"/>
            <color indexed="81"/>
            <rFont val="MS P ゴシック"/>
            <family val="3"/>
            <charset val="128"/>
          </rPr>
          <t>【予算・決算・摘要（内訳）／備考】欄
太い枠の中に、金額や内訳などご記入ください。</t>
        </r>
      </text>
    </comment>
    <comment ref="E18" authorId="1" shapeId="0" xr:uid="{6ECB3E87-24FB-4C7C-A291-080F8DB6539D}">
      <text>
        <r>
          <rPr>
            <b/>
            <sz val="9"/>
            <color indexed="81"/>
            <rFont val="MS P ゴシック"/>
            <family val="3"/>
            <charset val="128"/>
          </rPr>
          <t>【収入】
1.D-fund収入欄は『交付金申請額』欄に記入した申請金額が、自動転記されます。</t>
        </r>
      </text>
    </comment>
    <comment ref="F32" authorId="0" shapeId="0" xr:uid="{ADFF6FAE-B2FC-4467-9F5A-CA16E0085E0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B0923905-2927-49D6-ABB2-C716C6B050F0}">
      <text>
        <r>
          <rPr>
            <b/>
            <sz val="9"/>
            <color indexed="81"/>
            <rFont val="MS P ゴシック"/>
            <family val="3"/>
            <charset val="128"/>
          </rPr>
          <t>【摘要（内訳）／備考】欄
内訳（品名・単価・数量）や明細等を「内容」の欄に記入してください。
内容に応じて、行の縦幅を広げてください。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4" authorId="0" shapeId="0" xr:uid="{C65BD16F-EEB3-4959-95D5-D490940F3979}">
      <text>
        <r>
          <rPr>
            <b/>
            <sz val="9"/>
            <color indexed="81"/>
            <rFont val="MS P ゴシック"/>
            <family val="3"/>
            <charset val="128"/>
          </rPr>
          <t xml:space="preserve">経費の内容、内訳（品名・単価・数量）や明細等を「内容」の欄に記入してください。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87FE81CB-0FDB-49FD-8DE5-7C5B17C2B73C}">
      <text>
        <r>
          <rPr>
            <b/>
            <sz val="10"/>
            <color indexed="81"/>
            <rFont val="MS P ゴシック"/>
            <family val="3"/>
            <charset val="128"/>
          </rPr>
          <t>以下の5項目は、収支報告書に記入すると自動で表示されます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40D9DDFF-3280-491C-8F4B-EF7C9B8B69B3}">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80369818-F548-4516-B90B-A1A23E38EA76}">
      <text>
        <r>
          <rPr>
            <b/>
            <sz val="9"/>
            <color indexed="81"/>
            <rFont val="MS P ゴシック"/>
            <family val="3"/>
            <charset val="128"/>
          </rPr>
          <t>要項内に、熱中症対策は参加者各自が取る旨記載する</t>
        </r>
      </text>
    </comment>
  </commentList>
</comments>
</file>

<file path=xl/sharedStrings.xml><?xml version="1.0" encoding="utf-8"?>
<sst xmlns="http://schemas.openxmlformats.org/spreadsheetml/2006/main" count="462" uniqueCount="290">
  <si>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</si>
  <si>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</si>
  <si>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</si>
  <si>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</si>
  <si>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</si>
  <si>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</si>
  <si>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</si>
  <si>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</si>
  <si>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</si>
  <si>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</si>
  <si>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</si>
  <si>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</si>
  <si>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</si>
  <si>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</si>
  <si>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</si>
  <si>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</si>
  <si>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</si>
  <si>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</si>
  <si>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</si>
  <si>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</si>
  <si>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</si>
  <si>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</si>
  <si>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</si>
  <si>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</si>
  <si>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</si>
  <si>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</si>
  <si>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</si>
  <si>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</si>
  <si>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</si>
  <si>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</si>
  <si>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</si>
  <si>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</si>
  <si>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</si>
  <si>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</si>
  <si>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</si>
  <si>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</si>
  <si>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</si>
  <si>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</si>
  <si>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</si>
  <si>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</si>
  <si>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</si>
  <si>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</si>
  <si>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</si>
  <si>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</si>
  <si>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</si>
  <si>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</si>
  <si>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</si>
  <si>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</si>
  <si>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</si>
  <si>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</si>
  <si>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</si>
  <si>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</si>
  <si>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</si>
  <si>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</si>
  <si>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</si>
  <si>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</si>
  <si>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</si>
  <si>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</si>
  <si>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</si>
  <si>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</si>
  <si>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</si>
  <si>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</si>
  <si>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</si>
  <si>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</si>
  <si>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</si>
  <si>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</si>
  <si>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</si>
  <si>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</si>
  <si>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</si>
  <si>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</si>
  <si>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</si>
  <si>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</si>
  <si>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</si>
  <si>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</si>
  <si>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</si>
  <si>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</si>
  <si>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</si>
  <si>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</si>
  <si>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</si>
  <si>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</si>
  <si>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</si>
  <si>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</si>
  <si>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</si>
  <si>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</si>
  <si>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</si>
  <si>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</si>
  <si>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</si>
  <si>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</si>
  <si>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</si>
  <si>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</si>
  <si>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</si>
  <si>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</si>
  <si>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</si>
  <si>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</si>
  <si>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</si>
  <si>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</si>
  <si>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</si>
  <si>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t>
    <phoneticPr fontId="6"/>
  </si>
  <si>
    <t>※記入箇所が足りなくなった場合は、行を挿入して記入してください。</t>
    <phoneticPr fontId="3"/>
  </si>
  <si>
    <t>事　業　名</t>
    <rPh sb="0" eb="1">
      <t>コト</t>
    </rPh>
    <rPh sb="2" eb="3">
      <t>ゴウ</t>
    </rPh>
    <rPh sb="4" eb="5">
      <t>メイ</t>
    </rPh>
    <phoneticPr fontId="6"/>
  </si>
  <si>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</si>
  <si>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</si>
  <si>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</si>
  <si>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</si>
  <si>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</si>
  <si>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</si>
  <si>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</si>
  <si>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</si>
  <si>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</si>
  <si>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</si>
  <si>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</si>
  <si>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</si>
  <si>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</si>
  <si>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</si>
  <si>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</si>
  <si>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</si>
  <si>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</si>
  <si>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</si>
  <si>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</si>
  <si>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</si>
  <si>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</si>
  <si>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</si>
  <si>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</si>
  <si>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</si>
  <si>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</si>
  <si>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</si>
  <si>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</si>
  <si>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</si>
  <si>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</si>
  <si>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</si>
  <si>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</si>
  <si>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</si>
  <si>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</si>
  <si>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</si>
  <si>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</si>
  <si>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</si>
  <si>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</si>
  <si>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</si>
  <si>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</si>
  <si>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</si>
  <si>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</si>
  <si>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</si>
  <si>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</si>
  <si>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</si>
  <si>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</si>
  <si>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</si>
  <si>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</si>
  <si>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</si>
  <si>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</si>
  <si>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</si>
  <si>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</si>
  <si>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</si>
  <si>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</si>
  <si>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</si>
  <si>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</si>
  <si>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t xml:space="preserve"> (D-fund2022)</t>
    <phoneticPr fontId="3"/>
  </si>
  <si>
    <t>③人材養成事業</t>
    <phoneticPr fontId="3"/>
  </si>
  <si>
    <t>TO養成派遣事業</t>
    <rPh sb="2" eb="4">
      <t>ヨウセイ</t>
    </rPh>
    <rPh sb="4" eb="8">
      <t>ハケンジギョウ</t>
    </rPh>
    <phoneticPr fontId="3"/>
  </si>
  <si>
    <t>※２</t>
    <phoneticPr fontId="3"/>
  </si>
  <si>
    <t>3位：</t>
    <rPh sb="1" eb="2">
      <t>イ</t>
    </rPh>
    <phoneticPr fontId="3"/>
  </si>
  <si>
    <t>準優勝：</t>
    <rPh sb="0" eb="3">
      <t>ジュンユウショウ</t>
    </rPh>
    <phoneticPr fontId="3"/>
  </si>
  <si>
    <t>優勝：</t>
    <rPh sb="0" eb="2">
      <t>ユウショウ</t>
    </rPh>
    <phoneticPr fontId="3"/>
  </si>
  <si>
    <t>　　　　女子　</t>
    <rPh sb="4" eb="5">
      <t>オンナ</t>
    </rPh>
    <phoneticPr fontId="3"/>
  </si>
  <si>
    <t>◎表彰　男子　</t>
    <rPh sb="1" eb="3">
      <t>ヒョウショウ</t>
    </rPh>
    <phoneticPr fontId="3"/>
  </si>
  <si>
    <t>表彰：優勝、準優勝、3位のチームを表彰する</t>
    <rPh sb="0" eb="2">
      <t>ヒョウショウ</t>
    </rPh>
    <rPh sb="3" eb="5">
      <t>ユウショウ</t>
    </rPh>
    <rPh sb="6" eb="9">
      <t>ジュンユウショウ</t>
    </rPh>
    <rPh sb="11" eb="12">
      <t>イ</t>
    </rPh>
    <rPh sb="17" eb="19">
      <t>ヒョウショウ</t>
    </rPh>
    <phoneticPr fontId="3"/>
  </si>
  <si>
    <t>人</t>
    <rPh sb="0" eb="1">
      <t>ニン</t>
    </rPh>
    <phoneticPr fontId="3"/>
  </si>
  <si>
    <t>女子</t>
    <rPh sb="0" eb="2">
      <t>ジョシ</t>
    </rPh>
    <phoneticPr fontId="3"/>
  </si>
  <si>
    <t>男子</t>
    <rPh sb="0" eb="2">
      <t>ダンシ</t>
    </rPh>
    <phoneticPr fontId="3"/>
  </si>
  <si>
    <t>②参加競技者数：　</t>
    <rPh sb="1" eb="3">
      <t>サンカ</t>
    </rPh>
    <rPh sb="3" eb="6">
      <t>キョウギシャ</t>
    </rPh>
    <rPh sb="6" eb="7">
      <t>スウ</t>
    </rPh>
    <phoneticPr fontId="3"/>
  </si>
  <si>
    <t>ﾁｰﾑ</t>
    <phoneticPr fontId="3"/>
  </si>
  <si>
    <t>①参加チーム数：</t>
    <rPh sb="1" eb="3">
      <t>サンカ</t>
    </rPh>
    <rPh sb="6" eb="7">
      <t>スウ</t>
    </rPh>
    <phoneticPr fontId="3"/>
  </si>
  <si>
    <t>※記入欄が足りない場合は、別紙に記入してください。</t>
  </si>
  <si>
    <t>派遣活動の日程や会場までの移動経路、宿泊日数など、派遣活動の詳細が分かるように記入してください。</t>
  </si>
  <si>
    <t>審判派遣事業の活動の内容を記入する場合</t>
  </si>
  <si>
    <t>トーナメント方式。ただし１回戦敗退のチームは敗者戦を行う</t>
    <rPh sb="6" eb="8">
      <t>ホウシキ</t>
    </rPh>
    <rPh sb="13" eb="17">
      <t>カイセンハイタイ</t>
    </rPh>
    <rPh sb="22" eb="25">
      <t>ハイシャセン</t>
    </rPh>
    <rPh sb="26" eb="27">
      <t>オコナ</t>
    </rPh>
    <phoneticPr fontId="3"/>
  </si>
  <si>
    <t>江別市民体育館・恵庭市総合体育館・千歳市スポーツセンター</t>
    <rPh sb="0" eb="2">
      <t>エベツ</t>
    </rPh>
    <rPh sb="2" eb="7">
      <t>シミンタイイクカン</t>
    </rPh>
    <rPh sb="8" eb="16">
      <t>エニワシソウゴウタイイクカン</t>
    </rPh>
    <rPh sb="17" eb="19">
      <t>チトセ</t>
    </rPh>
    <rPh sb="19" eb="20">
      <t>シ</t>
    </rPh>
    <phoneticPr fontId="3"/>
  </si>
  <si>
    <t>2022.1.16</t>
    <phoneticPr fontId="3"/>
  </si>
  <si>
    <t>2022.1.14</t>
    <phoneticPr fontId="3"/>
  </si>
  <si>
    <t>2021年度 第74回北海道ミニバスケットボール大会兼第53回全国ミニバスケットボール大会北海道予選会</t>
    <rPh sb="4" eb="6">
      <t>ネンド</t>
    </rPh>
    <rPh sb="7" eb="8">
      <t>ダイ</t>
    </rPh>
    <rPh sb="10" eb="11">
      <t>カイ</t>
    </rPh>
    <rPh sb="11" eb="14">
      <t>ホッカイドウ</t>
    </rPh>
    <rPh sb="24" eb="26">
      <t>タイカイ</t>
    </rPh>
    <rPh sb="26" eb="27">
      <t>ケン</t>
    </rPh>
    <rPh sb="27" eb="28">
      <t>ダイ</t>
    </rPh>
    <rPh sb="30" eb="31">
      <t>カイ</t>
    </rPh>
    <rPh sb="31" eb="33">
      <t>ゼンコク</t>
    </rPh>
    <rPh sb="43" eb="45">
      <t>タイカイ</t>
    </rPh>
    <rPh sb="45" eb="48">
      <t>ホッカイドウ</t>
    </rPh>
    <rPh sb="48" eb="51">
      <t>ヨセンカイ</t>
    </rPh>
    <phoneticPr fontId="3"/>
  </si>
  <si>
    <t>科目</t>
    <rPh sb="0" eb="2">
      <t>カモク</t>
    </rPh>
    <phoneticPr fontId="3"/>
  </si>
  <si>
    <t>①会議費</t>
    <rPh sb="1" eb="4">
      <t>カイギヒ</t>
    </rPh>
    <phoneticPr fontId="8"/>
  </si>
  <si>
    <t>②旅費交通費</t>
    <rPh sb="1" eb="3">
      <t>リョヒ</t>
    </rPh>
    <rPh sb="3" eb="6">
      <t>コウツウヒ</t>
    </rPh>
    <phoneticPr fontId="8"/>
  </si>
  <si>
    <t>③通信運搬費</t>
    <rPh sb="1" eb="3">
      <t>ツウシン</t>
    </rPh>
    <rPh sb="3" eb="5">
      <t>ウンパン</t>
    </rPh>
    <rPh sb="5" eb="6">
      <t>ヒ</t>
    </rPh>
    <phoneticPr fontId="8"/>
  </si>
  <si>
    <t>④消耗品費</t>
    <rPh sb="1" eb="3">
      <t>ショウモウ</t>
    </rPh>
    <rPh sb="3" eb="4">
      <t>ヒン</t>
    </rPh>
    <rPh sb="4" eb="5">
      <t>ヒ</t>
    </rPh>
    <phoneticPr fontId="8"/>
  </si>
  <si>
    <t>⑤器具備品費</t>
    <rPh sb="1" eb="3">
      <t>キグ</t>
    </rPh>
    <rPh sb="3" eb="5">
      <t>ビヒン</t>
    </rPh>
    <rPh sb="5" eb="6">
      <t>ヒ</t>
    </rPh>
    <phoneticPr fontId="8"/>
  </si>
  <si>
    <t>⑥印刷製本費</t>
    <rPh sb="1" eb="3">
      <t>インサツ</t>
    </rPh>
    <rPh sb="3" eb="5">
      <t>セイホン</t>
    </rPh>
    <rPh sb="5" eb="6">
      <t>ヒ</t>
    </rPh>
    <phoneticPr fontId="8"/>
  </si>
  <si>
    <t>⑧広告宣伝費</t>
    <rPh sb="1" eb="3">
      <t>コウコク</t>
    </rPh>
    <rPh sb="3" eb="6">
      <t>センデンヒ</t>
    </rPh>
    <phoneticPr fontId="8"/>
  </si>
  <si>
    <t>⑨諸謝金</t>
    <rPh sb="1" eb="2">
      <t>ショ</t>
    </rPh>
    <rPh sb="2" eb="4">
      <t>シャキン</t>
    </rPh>
    <phoneticPr fontId="8"/>
  </si>
  <si>
    <t>⑩保険料</t>
    <rPh sb="1" eb="3">
      <t>ホケン</t>
    </rPh>
    <rPh sb="3" eb="4">
      <t>リョウ</t>
    </rPh>
    <phoneticPr fontId="8"/>
  </si>
  <si>
    <t>⑪支払手数料</t>
    <rPh sb="1" eb="3">
      <t>シハライ</t>
    </rPh>
    <rPh sb="3" eb="6">
      <t>テスウリョウ</t>
    </rPh>
    <phoneticPr fontId="8"/>
  </si>
  <si>
    <t>⑫報償費</t>
    <rPh sb="1" eb="3">
      <t>ホウショウ</t>
    </rPh>
    <rPh sb="3" eb="4">
      <t>ヒ</t>
    </rPh>
    <phoneticPr fontId="8"/>
  </si>
  <si>
    <t>⑬食糧費</t>
    <rPh sb="1" eb="3">
      <t>ショクリョウ</t>
    </rPh>
    <rPh sb="3" eb="4">
      <t>ヒ</t>
    </rPh>
    <phoneticPr fontId="8"/>
  </si>
  <si>
    <t>⑭雑費</t>
    <rPh sb="1" eb="3">
      <t>ザッピ</t>
    </rPh>
    <phoneticPr fontId="8"/>
  </si>
  <si>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3"/>
  </si>
  <si>
    <t>(1)プログラム印刷代
(2)コピー代</t>
    <phoneticPr fontId="3"/>
  </si>
  <si>
    <t>①大会・講習会に関する保険料</t>
    <rPh sb="1" eb="3">
      <t>タイカイ</t>
    </rPh>
    <rPh sb="4" eb="7">
      <t>コウシュウカイ</t>
    </rPh>
    <rPh sb="8" eb="9">
      <t>カン</t>
    </rPh>
    <rPh sb="11" eb="14">
      <t>ホケンリョウ</t>
    </rPh>
    <phoneticPr fontId="3"/>
  </si>
  <si>
    <t>①金融機関への振込手数料・両替手数料等</t>
    <rPh sb="1" eb="3">
      <t>キンユウ</t>
    </rPh>
    <rPh sb="3" eb="5">
      <t>キカン</t>
    </rPh>
    <rPh sb="18" eb="19">
      <t>トウ</t>
    </rPh>
    <phoneticPr fontId="3"/>
  </si>
  <si>
    <t>①チーム・選手への表彰物購入／製作費（レプリカ・賞状・メダル・トロフィー・優勝カップ・楯購入代等）</t>
    <phoneticPr fontId="3"/>
  </si>
  <si>
    <t>①大会中止の際、参加費の返金</t>
    <rPh sb="1" eb="5">
      <t>タイカイチュウシ</t>
    </rPh>
    <rPh sb="6" eb="7">
      <t>サイ</t>
    </rPh>
    <rPh sb="8" eb="11">
      <t>サンカヒ</t>
    </rPh>
    <rPh sb="12" eb="14">
      <t>ヘンキン</t>
    </rPh>
    <phoneticPr fontId="3"/>
  </si>
  <si>
    <t>◆札幌市外で開催される場合の交通費</t>
    <phoneticPr fontId="3"/>
  </si>
  <si>
    <t>★事業会計予算となる大会</t>
    <rPh sb="1" eb="3">
      <t>ジギョウ</t>
    </rPh>
    <rPh sb="3" eb="5">
      <t>カイケイ</t>
    </rPh>
    <rPh sb="5" eb="7">
      <t>ヨサン</t>
    </rPh>
    <rPh sb="10" eb="12">
      <t>タイカイ</t>
    </rPh>
    <phoneticPr fontId="3"/>
  </si>
  <si>
    <t>(1)江別市：５00円</t>
    <rPh sb="5" eb="6">
      <t>シ</t>
    </rPh>
    <phoneticPr fontId="3"/>
  </si>
  <si>
    <t>❶</t>
    <phoneticPr fontId="3"/>
  </si>
  <si>
    <t>【U12夏季】〇〇</t>
    <rPh sb="4" eb="6">
      <t>カキ</t>
    </rPh>
    <phoneticPr fontId="3"/>
  </si>
  <si>
    <t>第43回ミニバス夏季交歓大会</t>
    <rPh sb="0" eb="1">
      <t>ダイ</t>
    </rPh>
    <rPh sb="3" eb="4">
      <t>カイ</t>
    </rPh>
    <rPh sb="8" eb="10">
      <t>カキ</t>
    </rPh>
    <rPh sb="10" eb="12">
      <t>コウカン</t>
    </rPh>
    <rPh sb="12" eb="14">
      <t>タイカイ</t>
    </rPh>
    <phoneticPr fontId="3"/>
  </si>
  <si>
    <t>(2)恵庭市：1,000円</t>
    <phoneticPr fontId="3"/>
  </si>
  <si>
    <t>❷</t>
    <phoneticPr fontId="3"/>
  </si>
  <si>
    <t>【U12全国】〇〇</t>
    <rPh sb="4" eb="6">
      <t>ゼンコク</t>
    </rPh>
    <phoneticPr fontId="3"/>
  </si>
  <si>
    <t>第48回北海道ミニバス大会兼全国区予選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3"/>
  </si>
  <si>
    <t>(3)千歳市・南幌町：1,500円</t>
    <phoneticPr fontId="3"/>
  </si>
  <si>
    <t>❸</t>
    <phoneticPr fontId="3"/>
  </si>
  <si>
    <t>【U15選手権】〇〇</t>
    <rPh sb="4" eb="7">
      <t>センシュケン</t>
    </rPh>
    <phoneticPr fontId="3"/>
  </si>
  <si>
    <t>第3回U15バスケットボール選手権大会</t>
    <rPh sb="0" eb="1">
      <t>ダイ</t>
    </rPh>
    <rPh sb="2" eb="3">
      <t>カイ</t>
    </rPh>
    <rPh sb="14" eb="17">
      <t>センシュケン</t>
    </rPh>
    <rPh sb="17" eb="19">
      <t>タイカイ</t>
    </rPh>
    <phoneticPr fontId="3"/>
  </si>
  <si>
    <t>(4)夕張市：</t>
    <phoneticPr fontId="3"/>
  </si>
  <si>
    <t>❹</t>
    <phoneticPr fontId="3"/>
  </si>
  <si>
    <t>【U15新人】〇〇</t>
    <rPh sb="4" eb="6">
      <t>シンジン</t>
    </rPh>
    <phoneticPr fontId="3"/>
  </si>
  <si>
    <t>第5回中学新人大会</t>
    <rPh sb="0" eb="1">
      <t>ダイ</t>
    </rPh>
    <rPh sb="2" eb="3">
      <t>カイ</t>
    </rPh>
    <rPh sb="3" eb="5">
      <t>チュウガク</t>
    </rPh>
    <rPh sb="5" eb="7">
      <t>シンジン</t>
    </rPh>
    <rPh sb="7" eb="9">
      <t>タイカイ</t>
    </rPh>
    <phoneticPr fontId="3"/>
  </si>
  <si>
    <t>❺</t>
    <phoneticPr fontId="3"/>
  </si>
  <si>
    <t>【U18新人】〇〇</t>
    <rPh sb="4" eb="6">
      <t>シンジン</t>
    </rPh>
    <phoneticPr fontId="3"/>
  </si>
  <si>
    <t>第35回北海道高等学校ﾊﾞｽｹｯﾄﾎﾞｰﾙ新人大会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3"/>
  </si>
  <si>
    <t>❻</t>
    <phoneticPr fontId="3"/>
  </si>
  <si>
    <t>【U18選手権】〇〇</t>
    <rPh sb="4" eb="7">
      <t>センシュケン</t>
    </rPh>
    <phoneticPr fontId="3"/>
  </si>
  <si>
    <t>第75回全国高等学校ﾊﾞｽｹｯﾄﾎﾞｰﾙ選手権大会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3"/>
  </si>
  <si>
    <t>　・政令都市に宿泊の場合は、</t>
  </si>
  <si>
    <t>❼</t>
    <phoneticPr fontId="3"/>
  </si>
  <si>
    <t>【社会人選手権】〇〇</t>
    <rPh sb="1" eb="4">
      <t>シャカイジン</t>
    </rPh>
    <rPh sb="4" eb="7">
      <t>センシュケン</t>
    </rPh>
    <phoneticPr fontId="3"/>
  </si>
  <si>
    <t>第5回全日本社会人BB選手権大会北海道ブロック予選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3"/>
  </si>
  <si>
    <t>　　12,000円/泊</t>
  </si>
  <si>
    <t>〇〇：地区名</t>
    <rPh sb="3" eb="6">
      <t>チクメイ</t>
    </rPh>
    <phoneticPr fontId="3"/>
  </si>
  <si>
    <t>担当者連絡先電話番号</t>
    <rPh sb="3" eb="6">
      <t>レンラクサキ</t>
    </rPh>
    <rPh sb="6" eb="10">
      <t>デンワバンゴウ</t>
    </rPh>
    <phoneticPr fontId="6"/>
  </si>
  <si>
    <t>送付日　　　年　月　日　</t>
    <rPh sb="0" eb="2">
      <t>ソウフ</t>
    </rPh>
    <rPh sb="2" eb="3">
      <t>ビ</t>
    </rPh>
    <rPh sb="6" eb="7">
      <t>ネン</t>
    </rPh>
    <rPh sb="8" eb="9">
      <t>ツキ</t>
    </rPh>
    <rPh sb="10" eb="11">
      <t>ヒ</t>
    </rPh>
    <phoneticPr fontId="3"/>
  </si>
  <si>
    <t>①参加チーム数　男子</t>
    <rPh sb="1" eb="3">
      <t>サンカ</t>
    </rPh>
    <rPh sb="6" eb="7">
      <t>スウ</t>
    </rPh>
    <rPh sb="8" eb="10">
      <t>ダンシ</t>
    </rPh>
    <phoneticPr fontId="3"/>
  </si>
  <si>
    <t>②参加競技者数　男子</t>
    <rPh sb="1" eb="7">
      <t>サンカキョウギシャスウ</t>
    </rPh>
    <rPh sb="8" eb="10">
      <t>ダンシ</t>
    </rPh>
    <phoneticPr fontId="3"/>
  </si>
  <si>
    <t>《表彰》</t>
    <rPh sb="1" eb="3">
      <t>ヒョウショウ</t>
    </rPh>
    <phoneticPr fontId="3"/>
  </si>
  <si>
    <t>　</t>
    <phoneticPr fontId="3"/>
  </si>
  <si>
    <t>←実施期間を手打ち</t>
    <rPh sb="1" eb="5">
      <t>ジッシキカン</t>
    </rPh>
    <rPh sb="6" eb="8">
      <t>テウ</t>
    </rPh>
    <phoneticPr fontId="3"/>
  </si>
  <si>
    <t>←左記文書参考に活動の内容を追記OK</t>
    <rPh sb="1" eb="3">
      <t>サキ</t>
    </rPh>
    <rPh sb="3" eb="5">
      <t>ブンショ</t>
    </rPh>
    <rPh sb="5" eb="7">
      <t>サンコウ</t>
    </rPh>
    <rPh sb="8" eb="10">
      <t>カツドウ</t>
    </rPh>
    <rPh sb="11" eb="13">
      <t>ナイヨウ</t>
    </rPh>
    <rPh sb="14" eb="16">
      <t>ツイキ</t>
    </rPh>
    <phoneticPr fontId="3"/>
  </si>
  <si>
    <t>←左記文書参考に活動の規模内容を追記OK</t>
    <rPh sb="8" eb="10">
      <t>カツドウ</t>
    </rPh>
    <rPh sb="11" eb="13">
      <t>キボ</t>
    </rPh>
    <rPh sb="13" eb="15">
      <t>ナイヨウ</t>
    </rPh>
    <rPh sb="16" eb="18">
      <t>ツイキ</t>
    </rPh>
    <phoneticPr fontId="3"/>
  </si>
  <si>
    <t>：ファンドA収支報告書に入力した際に</t>
    <rPh sb="6" eb="11">
      <t>シュウシホウコクショ</t>
    </rPh>
    <rPh sb="12" eb="14">
      <t>ニュウリョク</t>
    </rPh>
    <rPh sb="16" eb="17">
      <t>サイ</t>
    </rPh>
    <phoneticPr fontId="3"/>
  </si>
  <si>
    <t>　自動記載になります。</t>
    <rPh sb="1" eb="5">
      <t>ジドウキサイ</t>
    </rPh>
    <phoneticPr fontId="3"/>
  </si>
  <si>
    <t>←左記文書参考に活動の成果を記入して下さい</t>
    <rPh sb="8" eb="10">
      <t>カツドウ</t>
    </rPh>
    <rPh sb="11" eb="13">
      <t>セイカ</t>
    </rPh>
    <rPh sb="14" eb="16">
      <t>キニュウ</t>
    </rPh>
    <rPh sb="18" eb="19">
      <t>クダ</t>
    </rPh>
    <phoneticPr fontId="3"/>
  </si>
  <si>
    <r>
      <t>　</t>
    </r>
    <r>
      <rPr>
        <sz val="9"/>
        <rFont val="Tahoma"/>
        <family val="3"/>
        <charset val="1"/>
      </rPr>
      <t xml:space="preserve">
</t>
    </r>
    <phoneticPr fontId="3"/>
  </si>
  <si>
    <t xml:space="preserve">　
</t>
    <phoneticPr fontId="3"/>
  </si>
  <si>
    <t>　トーナメント、リーグ戦方式は記入してください</t>
    <rPh sb="11" eb="12">
      <t>セン</t>
    </rPh>
    <rPh sb="12" eb="14">
      <t>ホウシキ</t>
    </rPh>
    <rPh sb="15" eb="17">
      <t>キニュウ</t>
    </rPh>
    <phoneticPr fontId="3"/>
  </si>
  <si>
    <t>活動報告書 ７大会</t>
    <rPh sb="0" eb="2">
      <t>カツドウ</t>
    </rPh>
    <rPh sb="2" eb="4">
      <t>ホウコク</t>
    </rPh>
    <rPh sb="4" eb="5">
      <t>ショ</t>
    </rPh>
    <rPh sb="7" eb="9">
      <t>タイカイ</t>
    </rPh>
    <phoneticPr fontId="6"/>
  </si>
  <si>
    <t>【記入例】</t>
    <rPh sb="1" eb="4">
      <t>キニュウレイ</t>
    </rPh>
    <phoneticPr fontId="3"/>
  </si>
  <si>
    <t>補助金申請額</t>
    <rPh sb="0" eb="3">
      <t>ホジョキン</t>
    </rPh>
    <rPh sb="3" eb="5">
      <t>シンセイ</t>
    </rPh>
    <rPh sb="5" eb="6">
      <t>ガク</t>
    </rPh>
    <phoneticPr fontId="6"/>
  </si>
  <si>
    <t>地区協会名</t>
    <rPh sb="0" eb="2">
      <t>チク</t>
    </rPh>
    <rPh sb="2" eb="5">
      <t>キョウカイメイ</t>
    </rPh>
    <phoneticPr fontId="6"/>
  </si>
  <si>
    <t>委員会/部会名</t>
    <rPh sb="4" eb="5">
      <t>ブ</t>
    </rPh>
    <rPh sb="6" eb="7">
      <t>メイ</t>
    </rPh>
    <phoneticPr fontId="6"/>
  </si>
  <si>
    <t>収支報告書 ７大会</t>
    <rPh sb="0" eb="2">
      <t>シュウシ</t>
    </rPh>
    <rPh sb="2" eb="5">
      <t>ホウコクショ</t>
    </rPh>
    <rPh sb="7" eb="9">
      <t>タイカイ</t>
    </rPh>
    <phoneticPr fontId="8"/>
  </si>
  <si>
    <r>
      <rPr>
        <sz val="11"/>
        <color rgb="FFFF0000"/>
        <rFont val="Segoe UI Symbol"/>
        <family val="3"/>
      </rPr>
      <t>☚</t>
    </r>
    <r>
      <rPr>
        <sz val="11"/>
        <color rgb="FFFF0000"/>
        <rFont val="HGSｺﾞｼｯｸM"/>
        <family val="3"/>
        <charset val="128"/>
      </rPr>
      <t>地区協会事業は地区協会名を選択</t>
    </r>
    <rPh sb="1" eb="3">
      <t>チク</t>
    </rPh>
    <rPh sb="3" eb="5">
      <t>キョウカイ</t>
    </rPh>
    <rPh sb="4" eb="6">
      <t>ジギョウ</t>
    </rPh>
    <rPh sb="7" eb="9">
      <t>チク</t>
    </rPh>
    <rPh sb="9" eb="11">
      <t>キョウカイ</t>
    </rPh>
    <rPh sb="11" eb="12">
      <t>メイ</t>
    </rPh>
    <rPh sb="13" eb="15">
      <t>センタク</t>
    </rPh>
    <phoneticPr fontId="3"/>
  </si>
  <si>
    <r>
      <rPr>
        <sz val="11"/>
        <color rgb="FFFF0000"/>
        <rFont val="Segoe UI Symbol"/>
        <family val="3"/>
      </rPr>
      <t>☚</t>
    </r>
    <r>
      <rPr>
        <sz val="11"/>
        <color rgb="FFFF0000"/>
        <rFont val="HGSｺﾞｼｯｸM"/>
        <family val="3"/>
        <charset val="128"/>
      </rPr>
      <t>委員会、部会名 で記入して下さい</t>
    </r>
    <rPh sb="1" eb="4">
      <t>イインカイ</t>
    </rPh>
    <rPh sb="5" eb="8">
      <t>ブカイメイ</t>
    </rPh>
    <rPh sb="10" eb="12">
      <t>キニュウ</t>
    </rPh>
    <rPh sb="14" eb="15">
      <t>クダ</t>
    </rPh>
    <phoneticPr fontId="3"/>
  </si>
  <si>
    <t>：収支報告書に入力した際に</t>
    <rPh sb="1" eb="6">
      <t>シュウシホウコクショ</t>
    </rPh>
    <rPh sb="7" eb="9">
      <t>ニュウリョク</t>
    </rPh>
    <rPh sb="11" eb="12">
      <t>サイ</t>
    </rPh>
    <phoneticPr fontId="3"/>
  </si>
  <si>
    <t>←実施場所を手打ち</t>
    <rPh sb="1" eb="3">
      <t>ジッシ</t>
    </rPh>
    <rPh sb="3" eb="5">
      <t>バショ</t>
    </rPh>
    <rPh sb="6" eb="8">
      <t>テウ</t>
    </rPh>
    <phoneticPr fontId="3"/>
  </si>
  <si>
    <t>1.交付金収入</t>
    <rPh sb="2" eb="5">
      <t>コウフキン</t>
    </rPh>
    <rPh sb="5" eb="7">
      <t>シュウニュウ</t>
    </rPh>
    <phoneticPr fontId="6"/>
  </si>
  <si>
    <t xml:space="preserve"> (D-fund2023)</t>
    <phoneticPr fontId="3"/>
  </si>
  <si>
    <t>■大会使用コート数：初日　コート数、2日目　コート数、最終日　コート数</t>
    <rPh sb="1" eb="5">
      <t>タイカイシヨウ</t>
    </rPh>
    <rPh sb="8" eb="9">
      <t>スウ</t>
    </rPh>
    <rPh sb="10" eb="12">
      <t>ショニチ</t>
    </rPh>
    <rPh sb="16" eb="17">
      <t>スウ</t>
    </rPh>
    <rPh sb="19" eb="21">
      <t>カメ</t>
    </rPh>
    <rPh sb="25" eb="26">
      <t>スウ</t>
    </rPh>
    <rPh sb="27" eb="30">
      <t>サイシュウビ</t>
    </rPh>
    <rPh sb="34" eb="35">
      <t>スウ</t>
    </rPh>
    <phoneticPr fontId="3"/>
  </si>
  <si>
    <t>2023年度　別紙①．ファンドA交付金　対象経費基準　【事業運営費】</t>
    <rPh sb="4" eb="6">
      <t>ネンド</t>
    </rPh>
    <rPh sb="7" eb="9">
      <t>ベッシ</t>
    </rPh>
    <rPh sb="16" eb="19">
      <t>コウフキン</t>
    </rPh>
    <rPh sb="20" eb="22">
      <t>タイショウ</t>
    </rPh>
    <rPh sb="22" eb="24">
      <t>ケイヒ</t>
    </rPh>
    <rPh sb="24" eb="26">
      <t>キジュン</t>
    </rPh>
    <rPh sb="28" eb="30">
      <t>ジギョウ</t>
    </rPh>
    <rPh sb="30" eb="32">
      <t>ウンエイ</t>
    </rPh>
    <rPh sb="32" eb="33">
      <t>ヒ</t>
    </rPh>
    <phoneticPr fontId="8"/>
  </si>
  <si>
    <t>2022.12.11現在</t>
    <rPh sb="10" eb="12">
      <t>ゲンザイ</t>
    </rPh>
    <phoneticPr fontId="8"/>
  </si>
  <si>
    <t>⑦賃借料</t>
    <rPh sb="1" eb="4">
      <t>チンシャクリョウ</t>
    </rPh>
    <phoneticPr fontId="8"/>
  </si>
  <si>
    <t>⑮その他</t>
    <rPh sb="3" eb="4">
      <t>タ</t>
    </rPh>
    <phoneticPr fontId="3"/>
  </si>
  <si>
    <t>経費内容（HBA)</t>
    <rPh sb="2" eb="4">
      <t>ナイヨウ</t>
    </rPh>
    <phoneticPr fontId="3"/>
  </si>
  <si>
    <r>
      <t>(1)事業の打合せや会議開催に係る費用を言う。
(2)会場会議室の使用料等
(3) 会議出席に対する日当は、2,000円（基本交通費含む）とする。基本交通費とは、出席のため必要な移動往復距離40㎞以内をいう。（距離の試算は、「</t>
    </r>
    <r>
      <rPr>
        <sz val="16"/>
        <color rgb="FFFF0000"/>
        <rFont val="Meiryo UI"/>
        <family val="3"/>
        <charset val="128"/>
      </rPr>
      <t>Yahoo地図</t>
    </r>
    <r>
      <rPr>
        <sz val="16"/>
        <rFont val="Meiryo UI"/>
        <family val="3"/>
        <charset val="128"/>
      </rPr>
      <t>による。」）ただし、その参加者の移動距離が基本交通費基準を超える場合、❶ア～エに示す交通費加算額を支払うことが出来る。
❶ 往復移動距離が40㎞以上100㎞（</t>
    </r>
    <r>
      <rPr>
        <sz val="16"/>
        <color rgb="FFFF0000"/>
        <rFont val="Meiryo UI"/>
        <family val="3"/>
        <charset val="128"/>
      </rPr>
      <t>『Yahoo地図→ルート→自動車・検索「おすすめ」』</t>
    </r>
    <r>
      <rPr>
        <sz val="16"/>
        <rFont val="Meiryo UI"/>
        <family val="3"/>
        <charset val="128"/>
      </rPr>
      <t xml:space="preserve">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t>
    </r>
    <r>
      <rPr>
        <sz val="16"/>
        <color rgb="FFFF0000"/>
        <rFont val="Meiryo UI"/>
        <family val="3"/>
        <charset val="128"/>
      </rPr>
      <t>「例」：（片道111.88㎞×2ー40㎞）×37円=6,799円＋日当2,000円＝8,799円→8,800円（100円単位に四捨五入）</t>
    </r>
    <r>
      <rPr>
        <sz val="16"/>
        <rFont val="Meiryo UI"/>
        <family val="3"/>
        <charset val="128"/>
      </rPr>
      <t xml:space="preserve">
※ 旅費の算出方法が分からない場合、本協会事務局に確認し清算してください
(4)飲料および軽食の提供が必要な場合、（2時間程度の会議等）「300円以内税込」とする。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(6)リモート（ZOOM）会議等への参加日当は、1,000円/回とする。</t>
    </r>
    <rPh sb="3" eb="5">
      <t>ジギョウ</t>
    </rPh>
    <rPh sb="17" eb="19">
      <t>ヒヨウ</t>
    </rPh>
    <rPh sb="20" eb="21">
      <t>イ</t>
    </rPh>
    <rPh sb="34" eb="36">
      <t>シヨウ</t>
    </rPh>
    <rPh sb="36" eb="37">
      <t>リョウ</t>
    </rPh>
    <rPh sb="53" eb="54">
      <t>トウ</t>
    </rPh>
    <rPh sb="120" eb="122">
      <t>チズ</t>
    </rPh>
    <phoneticPr fontId="3"/>
  </si>
  <si>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b/>
        <sz val="16"/>
        <rFont val="Meiryo UI"/>
        <family val="3"/>
        <charset val="128"/>
      </rPr>
      <t>(4)</t>
    </r>
    <r>
      <rPr>
        <sz val="16"/>
        <rFont val="Meiryo UI"/>
        <family val="3"/>
        <charset val="128"/>
      </rPr>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t>
    </r>
    <r>
      <rPr>
        <b/>
        <sz val="16"/>
        <rFont val="Meiryo UI"/>
        <family val="3"/>
        <charset val="128"/>
      </rPr>
      <t xml:space="preserve">
</t>
    </r>
    <r>
      <rPr>
        <sz val="16"/>
        <rFont val="Meiryo UI"/>
        <family val="3"/>
        <charset val="128"/>
      </rPr>
      <t>❷ 往復移動距離が40㎞以上100㎞（</t>
    </r>
    <r>
      <rPr>
        <sz val="16"/>
        <color rgb="FFFF0000"/>
        <rFont val="Meiryo UI"/>
        <family val="3"/>
        <charset val="128"/>
      </rPr>
      <t>「Yahoo地図」</t>
    </r>
    <r>
      <rPr>
        <sz val="16"/>
        <rFont val="Meiryo UI"/>
        <family val="3"/>
        <charset val="128"/>
      </rPr>
      <t xml:space="preserve">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100㎞以上【（『Yahoo地図→ルート→自動車検索・「おすすめ」』試算往復距離ー40㎞）×37円】  
</t>
    </r>
    <r>
      <rPr>
        <sz val="16"/>
        <color rgb="FFFF0000"/>
        <rFont val="Meiryo UI"/>
        <family val="3"/>
        <charset val="128"/>
      </rPr>
      <t>「例」：（片道111.88㎞×2ー40㎞）×37円=6,799円＋日当2,000円＝8,799円→8,800円（100円単位に四捨五入）</t>
    </r>
    <r>
      <rPr>
        <sz val="16"/>
        <rFont val="Meiryo UI"/>
        <family val="3"/>
        <charset val="128"/>
      </rPr>
      <t xml:space="preserve">
※ 旅費の算出方法が分からない場合、本協会事務局に確認し清算してください
</t>
    </r>
    <r>
      <rPr>
        <b/>
        <sz val="16"/>
        <rFont val="Meiryo UI"/>
        <family val="3"/>
        <charset val="128"/>
      </rPr>
      <t xml:space="preserve">
(5)</t>
    </r>
    <r>
      <rPr>
        <sz val="16"/>
        <rFont val="Meiryo UI"/>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rPh sb="669" eb="671">
      <t>カタミチ</t>
    </rPh>
    <rPh sb="688" eb="689">
      <t>エン</t>
    </rPh>
    <phoneticPr fontId="3"/>
  </si>
  <si>
    <t xml:space="preserve">(1)大会要項・組合せ等発送料。ただし大会要項・組合せ等はTeamJBAを活用・HPに掲載等で、資料の郵送料等経費削減を図る。
(2)活動に伴うインターネット接続費やシステム利用代金等
</t>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phoneticPr fontId="3"/>
  </si>
  <si>
    <t>★3万円以上の場合は、HBAに相談して下さい。
★事業会計予算７大会事業(全道大会出場予選)の購入は認めない。</t>
    <rPh sb="42" eb="44">
      <t>シュツジョウ</t>
    </rPh>
    <phoneticPr fontId="3"/>
  </si>
  <si>
    <t xml:space="preserve">(1)施設・用具等の借上料等
(2)バス会社へ支払う貸切バス利用料等
(3)会場清掃料
・観客席が飲食を利用した際の清掃料
</t>
    <rPh sb="47" eb="50">
      <t>カンキャクセキ</t>
    </rPh>
    <rPh sb="51" eb="53">
      <t>インショク</t>
    </rPh>
    <rPh sb="54" eb="56">
      <t>リヨウ</t>
    </rPh>
    <rPh sb="58" eb="59">
      <t>サイ</t>
    </rPh>
    <rPh sb="60" eb="63">
      <t>セイソウリョウ</t>
    </rPh>
    <phoneticPr fontId="3"/>
  </si>
  <si>
    <t>(1)大会・イベント用ポスター印刷代</t>
    <rPh sb="3" eb="5">
      <t>タイカイ</t>
    </rPh>
    <rPh sb="10" eb="11">
      <t>ヨウ</t>
    </rPh>
    <rPh sb="15" eb="18">
      <t>インサツダイ</t>
    </rPh>
    <phoneticPr fontId="3"/>
  </si>
  <si>
    <r>
      <t>(1)審判員、講師等で、活動の実施に要する人員に対して支払う謝金・雑給
上限額（所得税込）
※競技会事業 
(2)審判謝金：上限額/試合
S:</t>
    </r>
    <r>
      <rPr>
        <b/>
        <sz val="16"/>
        <rFont val="Meiryo UI"/>
        <family val="3"/>
        <charset val="128"/>
      </rPr>
      <t>3,000円</t>
    </r>
    <r>
      <rPr>
        <sz val="16"/>
        <rFont val="Meiryo UI"/>
        <family val="3"/>
        <charset val="128"/>
      </rPr>
      <t>、A:</t>
    </r>
    <r>
      <rPr>
        <b/>
        <sz val="16"/>
        <rFont val="Meiryo UI"/>
        <family val="3"/>
        <charset val="128"/>
      </rPr>
      <t>2,000円</t>
    </r>
    <r>
      <rPr>
        <sz val="16"/>
        <rFont val="Meiryo UI"/>
        <family val="3"/>
        <charset val="128"/>
      </rPr>
      <t>、B:</t>
    </r>
    <r>
      <rPr>
        <b/>
        <sz val="16"/>
        <rFont val="Meiryo UI"/>
        <family val="3"/>
        <charset val="128"/>
      </rPr>
      <t>1,500円</t>
    </r>
    <r>
      <rPr>
        <sz val="16"/>
        <rFont val="Meiryo UI"/>
        <family val="3"/>
        <charset val="128"/>
      </rPr>
      <t>、C:</t>
    </r>
    <r>
      <rPr>
        <b/>
        <sz val="16"/>
        <rFont val="Meiryo UI"/>
        <family val="3"/>
        <charset val="128"/>
      </rPr>
      <t>1,000円</t>
    </r>
    <r>
      <rPr>
        <sz val="16"/>
        <rFont val="Meiryo UI"/>
        <family val="3"/>
        <charset val="128"/>
      </rPr>
      <t>、
D</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(4)ドクター・看護士・トレーナー(理学療法士含む)　</t>
    </r>
    <r>
      <rPr>
        <b/>
        <sz val="16"/>
        <rFont val="Meiryo UI"/>
        <family val="3"/>
        <charset val="128"/>
      </rPr>
      <t xml:space="preserve"> 5,000円</t>
    </r>
    <r>
      <rPr>
        <sz val="16"/>
        <rFont val="Meiryo UI"/>
        <family val="3"/>
        <charset val="128"/>
      </rPr>
      <t>/日
(5)マンツーマンディレクターおよびマンツーマンコミッショナーの稼働者の謝金は、1日稼働される場合は、日当で支払う。
※諸謝金と日当との二重払いはしない。
(6)会場整備費（駐車場警備費）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20" eb="222">
      <t>シャレイ</t>
    </rPh>
    <rPh sb="223" eb="225">
      <t>ジョウゲン</t>
    </rPh>
    <rPh sb="230" eb="231">
      <t>エン</t>
    </rPh>
    <rPh sb="232" eb="234">
      <t>シアイ</t>
    </rPh>
    <rPh sb="254" eb="256">
      <t>リガク</t>
    </rPh>
    <rPh sb="256" eb="259">
      <t>リョウホウシ</t>
    </rPh>
    <rPh sb="259" eb="260">
      <t>フク</t>
    </rPh>
    <rPh sb="357" eb="359">
      <t>カイジョウ</t>
    </rPh>
    <rPh sb="359" eb="362">
      <t>セイビヒ</t>
    </rPh>
    <rPh sb="363" eb="366">
      <t>チュウシャジョウ</t>
    </rPh>
    <rPh sb="366" eb="368">
      <t>ケイビ</t>
    </rPh>
    <phoneticPr fontId="3"/>
  </si>
  <si>
    <r>
      <t>①競技会、講習会等におけるスタッフ等、役員への弁当(お茶代含む)代等は、一人</t>
    </r>
    <r>
      <rPr>
        <b/>
        <sz val="16"/>
        <rFont val="Meiryo UI"/>
        <family val="3"/>
        <charset val="128"/>
      </rPr>
      <t>800円</t>
    </r>
    <r>
      <rPr>
        <sz val="16"/>
        <rFont val="Meiryo UI"/>
        <family val="3"/>
        <charset val="128"/>
      </rPr>
      <t xml:space="preserve">（消費税込）までとする。
</t>
    </r>
    <r>
      <rPr>
        <sz val="16"/>
        <color rgb="FFFF0000"/>
        <rFont val="Meiryo UI"/>
        <family val="3"/>
        <charset val="128"/>
      </rPr>
      <t>②審判員の食糧費を500円/一人を上限として支払う。</t>
    </r>
    <rPh sb="27" eb="29">
      <t>チャダイ</t>
    </rPh>
    <rPh sb="29" eb="30">
      <t>フク</t>
    </rPh>
    <rPh sb="57" eb="60">
      <t>シンパンイン</t>
    </rPh>
    <rPh sb="61" eb="64">
      <t>ショクリョウヒ</t>
    </rPh>
    <rPh sb="68" eb="69">
      <t>エン</t>
    </rPh>
    <rPh sb="70" eb="71">
      <t>1</t>
    </rPh>
    <rPh sb="71" eb="72">
      <t>ヒト</t>
    </rPh>
    <rPh sb="73" eb="75">
      <t>ジョウゲン</t>
    </rPh>
    <rPh sb="78" eb="80">
      <t>シハラ</t>
    </rPh>
    <phoneticPr fontId="3"/>
  </si>
  <si>
    <t>①茶菓代等
②ゴミ回収費
・管理者が処理する場合
③ゴミ処理場まで持参した際のごみ処理代
④クリーニング代
⑤大会委託費</t>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ヒ</t>
    </rPh>
    <phoneticPr fontId="3"/>
  </si>
  <si>
    <r>
      <t xml:space="preserve">
</t>
    </r>
    <r>
      <rPr>
        <sz val="9"/>
        <color rgb="FFFF0000"/>
        <rFont val="HGSｺﾞｼｯｸM"/>
        <family val="3"/>
        <charset val="128"/>
      </rPr>
      <t>■大会使用コート数：初日6コート数、2日目4コート数、最終日2コート数</t>
    </r>
    <r>
      <rPr>
        <sz val="9"/>
        <rFont val="HGSｺﾞｼｯｸM"/>
        <family val="3"/>
        <charset val="128"/>
      </rPr>
      <t xml:space="preserve">
新型コロナ感染症対策拡大防止策により入場制限する
入館可能者は、スタッフ4名以内、選手15名以内、運営協力者として20名以内とする</t>
    </r>
    <rPh sb="39" eb="41">
      <t>シンガタ</t>
    </rPh>
    <rPh sb="44" eb="49">
      <t>カンセンショウタイサク</t>
    </rPh>
    <rPh sb="49" eb="54">
      <t>カクダイボウシサク</t>
    </rPh>
    <rPh sb="57" eb="61">
      <t>ニュウジョウセイゲン</t>
    </rPh>
    <rPh sb="64" eb="69">
      <t>ニュウカンカノウシャ</t>
    </rPh>
    <rPh sb="76" eb="77">
      <t>メイ</t>
    </rPh>
    <rPh sb="77" eb="79">
      <t>イナイ</t>
    </rPh>
    <rPh sb="80" eb="82">
      <t>センシュ</t>
    </rPh>
    <rPh sb="84" eb="87">
      <t>メイイナイ</t>
    </rPh>
    <rPh sb="88" eb="93">
      <t>ウンエイキョウリョクシャ</t>
    </rPh>
    <rPh sb="98" eb="101">
      <t>メイイナイ</t>
    </rPh>
    <phoneticPr fontId="3"/>
  </si>
  <si>
    <t>←大会使用コート数を記入して下さい</t>
    <rPh sb="1" eb="3">
      <t>タイカイ</t>
    </rPh>
    <rPh sb="3" eb="5">
      <t>シヨウ</t>
    </rPh>
    <rPh sb="8" eb="9">
      <t>スウ</t>
    </rPh>
    <rPh sb="10" eb="12">
      <t>キニュウ</t>
    </rPh>
    <rPh sb="14" eb="15">
      <t>クダ</t>
    </rPh>
    <phoneticPr fontId="3"/>
  </si>
  <si>
    <t>（D-fund2023）</t>
    <phoneticPr fontId="6"/>
  </si>
  <si>
    <t>(JBA様式5)</t>
    <phoneticPr fontId="3"/>
  </si>
  <si>
    <t>札幌地区バスケットボール協会</t>
    <rPh sb="0" eb="2">
      <t>サッポロ</t>
    </rPh>
    <rPh sb="2" eb="4">
      <t>チク</t>
    </rPh>
    <rPh sb="12" eb="14">
      <t>キョウカイ</t>
    </rPh>
    <phoneticPr fontId="8"/>
  </si>
  <si>
    <t>函館地区バスケットボール協会</t>
    <rPh sb="0" eb="2">
      <t>ハコダテ</t>
    </rPh>
    <rPh sb="2" eb="4">
      <t>チク</t>
    </rPh>
    <rPh sb="12" eb="14">
      <t>キョウカイ</t>
    </rPh>
    <phoneticPr fontId="8"/>
  </si>
  <si>
    <t>帯広地区バスケットボール協会</t>
    <rPh sb="0" eb="2">
      <t>オビヒロ</t>
    </rPh>
    <rPh sb="2" eb="4">
      <t>チク</t>
    </rPh>
    <rPh sb="12" eb="14">
      <t>キョウカイ</t>
    </rPh>
    <phoneticPr fontId="8"/>
  </si>
  <si>
    <t>北見地区バスケットボール協会</t>
    <rPh sb="0" eb="2">
      <t>キタミ</t>
    </rPh>
    <rPh sb="2" eb="4">
      <t>チク</t>
    </rPh>
    <rPh sb="12" eb="14">
      <t>キョウカイ</t>
    </rPh>
    <phoneticPr fontId="8"/>
  </si>
  <si>
    <t>釧路地区バスケットボール協会</t>
    <rPh sb="0" eb="2">
      <t>クシロ</t>
    </rPh>
    <rPh sb="2" eb="4">
      <t>チク</t>
    </rPh>
    <rPh sb="12" eb="14">
      <t>キョウカイ</t>
    </rPh>
    <phoneticPr fontId="8"/>
  </si>
  <si>
    <t>旭川地区バスケットボール協会</t>
    <rPh sb="0" eb="2">
      <t>アサヒカワ</t>
    </rPh>
    <rPh sb="2" eb="4">
      <t>チク</t>
    </rPh>
    <rPh sb="12" eb="14">
      <t>キョウカイ</t>
    </rPh>
    <phoneticPr fontId="8"/>
  </si>
  <si>
    <t>小樽地区バスケットボール協会</t>
    <rPh sb="0" eb="2">
      <t>オタル</t>
    </rPh>
    <rPh sb="2" eb="4">
      <t>チク</t>
    </rPh>
    <rPh sb="12" eb="14">
      <t>キョウカイ</t>
    </rPh>
    <phoneticPr fontId="8"/>
  </si>
  <si>
    <t>苫小牧地区バスケットボール協会</t>
    <rPh sb="0" eb="3">
      <t>トマコマイ</t>
    </rPh>
    <rPh sb="3" eb="5">
      <t>チク</t>
    </rPh>
    <rPh sb="13" eb="15">
      <t>キョウカイ</t>
    </rPh>
    <phoneticPr fontId="8"/>
  </si>
  <si>
    <t>南空知地区バスケットボール協会</t>
    <rPh sb="0" eb="1">
      <t>ミナミ</t>
    </rPh>
    <rPh sb="1" eb="3">
      <t>ソラチ</t>
    </rPh>
    <rPh sb="3" eb="5">
      <t>チク</t>
    </rPh>
    <rPh sb="13" eb="15">
      <t>キョウカイ</t>
    </rPh>
    <phoneticPr fontId="8"/>
  </si>
  <si>
    <t>室蘭地区バスケットボール協会</t>
    <rPh sb="0" eb="2">
      <t>ムロラン</t>
    </rPh>
    <rPh sb="2" eb="4">
      <t>チク</t>
    </rPh>
    <rPh sb="12" eb="14">
      <t>キョウカイ</t>
    </rPh>
    <phoneticPr fontId="8"/>
  </si>
  <si>
    <t>□□：地区協会大会運営上の「大会名」を記入</t>
    <rPh sb="3" eb="5">
      <t>チク</t>
    </rPh>
    <rPh sb="5" eb="7">
      <t>キョウカイ</t>
    </rPh>
    <rPh sb="7" eb="9">
      <t>タイカイ</t>
    </rPh>
    <rPh sb="9" eb="11">
      <t>ウンエイ</t>
    </rPh>
    <rPh sb="11" eb="12">
      <t>ジョウ</t>
    </rPh>
    <rPh sb="14" eb="16">
      <t>タイカイ</t>
    </rPh>
    <rPh sb="16" eb="17">
      <t>メイ</t>
    </rPh>
    <rPh sb="19" eb="21">
      <t>キニュウ</t>
    </rPh>
    <phoneticPr fontId="3"/>
  </si>
  <si>
    <t>北空知地区バスケットボール協会</t>
    <rPh sb="0" eb="1">
      <t>キタ</t>
    </rPh>
    <rPh sb="1" eb="3">
      <t>ソラチ</t>
    </rPh>
    <rPh sb="3" eb="5">
      <t>チク</t>
    </rPh>
    <rPh sb="13" eb="15">
      <t>キョウカイ</t>
    </rPh>
    <phoneticPr fontId="8"/>
  </si>
  <si>
    <t>名寄地区バスケットボール協会</t>
    <rPh sb="0" eb="2">
      <t>ナヨロ</t>
    </rPh>
    <rPh sb="2" eb="4">
      <t>チク</t>
    </rPh>
    <rPh sb="12" eb="14">
      <t>キョウカイ</t>
    </rPh>
    <phoneticPr fontId="8"/>
  </si>
  <si>
    <t>稚内地区バスケットボール協会</t>
    <rPh sb="0" eb="2">
      <t>ワッカナイ</t>
    </rPh>
    <rPh sb="2" eb="4">
      <t>チク</t>
    </rPh>
    <rPh sb="12" eb="14">
      <t>キョウカイ</t>
    </rPh>
    <phoneticPr fontId="8"/>
  </si>
  <si>
    <t>留萌地区バスケットボール協会</t>
    <rPh sb="0" eb="2">
      <t>ルモイ</t>
    </rPh>
    <rPh sb="2" eb="4">
      <t>チク</t>
    </rPh>
    <rPh sb="12" eb="14">
      <t>キョウカイ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</si>
</sst>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6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0"/>
      <color theme="1"/>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sz val="9"/>
      <color rgb="FFFF0000"/>
      <name val="HGSｺﾞｼｯｸM"/>
      <family val="3"/>
      <charset val="128"/>
    </font>
    <font>
      <sz val="14"/>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b/>
      <sz val="16"/>
      <color theme="1"/>
      <name val="Meiryo UI"/>
      <family val="3"/>
      <charset val="128"/>
    </font>
    <font>
      <b/>
      <sz val="22"/>
      <color theme="1"/>
      <name val="Meiryo UI"/>
      <family val="3"/>
      <charset val="128"/>
    </font>
    <font>
      <sz val="14"/>
      <color theme="1"/>
      <name val="Meiryo UI"/>
      <family val="3"/>
      <charset val="128"/>
    </font>
    <font>
      <b/>
      <sz val="16"/>
      <color theme="0"/>
      <name val="Meiryo UI"/>
      <family val="3"/>
      <charset val="128"/>
    </font>
    <font>
      <b/>
      <sz val="16"/>
      <name val="Meiryo UI"/>
      <family val="3"/>
      <charset val="128"/>
    </font>
    <font>
      <b/>
      <sz val="11"/>
      <color indexed="81"/>
      <name val="MS P ゴシック"/>
      <family val="3"/>
      <charset val="128"/>
    </font>
    <font>
      <sz val="12"/>
      <name val="HGSｺﾞｼｯｸM"/>
      <family val="3"/>
      <charset val="128"/>
    </font>
    <font>
      <sz val="9"/>
      <name val="HGSｺﾞｼｯｸE"/>
      <family val="3"/>
      <charset val="128"/>
    </font>
    <font>
      <sz val="11"/>
      <color theme="1"/>
      <name val="HGSｺﾞｼｯｸE"/>
      <family val="3"/>
      <charset val="128"/>
    </font>
    <font>
      <sz val="10"/>
      <color theme="1"/>
      <name val="HGSｺﾞｼｯｸE"/>
      <family val="3"/>
      <charset val="128"/>
    </font>
    <font>
      <sz val="9"/>
      <color theme="1"/>
      <name val="HGSｺﾞｼｯｸE"/>
      <family val="3"/>
      <charset val="128"/>
    </font>
    <font>
      <sz val="9"/>
      <name val="Tahoma"/>
      <family val="3"/>
      <charset val="1"/>
    </font>
    <font>
      <sz val="11"/>
      <color rgb="FFFF0000"/>
      <name val="HGSｺﾞｼｯｸM"/>
      <family val="3"/>
      <charset val="128"/>
    </font>
    <font>
      <b/>
      <u/>
      <sz val="18"/>
      <color theme="1"/>
      <name val="HGSｺﾞｼｯｸM"/>
      <family val="3"/>
      <charset val="128"/>
    </font>
    <font>
      <b/>
      <sz val="14"/>
      <color rgb="FFFF0000"/>
      <name val="HGSｺﾞｼｯｸM"/>
      <family val="3"/>
      <charset val="128"/>
    </font>
    <font>
      <sz val="11"/>
      <color rgb="FFFF0000"/>
      <name val="Segoe UI Symbol"/>
      <family val="3"/>
    </font>
    <font>
      <b/>
      <sz val="12"/>
      <color rgb="FF0000FF"/>
      <name val="HGSｺﾞｼｯｸM"/>
      <family val="3"/>
      <charset val="128"/>
    </font>
    <font>
      <sz val="16"/>
      <color theme="1"/>
      <name val="Meiryo UI"/>
      <family val="3"/>
      <charset val="128"/>
    </font>
  </fonts>
  <fills count="13">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9" tint="0.79998168889431442"/>
        <bgColor indexed="64"/>
      </patternFill>
    </fill>
  </fills>
  <borders count="11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left/>
      <right style="thin">
        <color indexed="64"/>
      </right>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dashed">
        <color indexed="64"/>
      </top>
      <bottom/>
      <diagonal/>
    </border>
    <border>
      <left style="thin">
        <color theme="0"/>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auto="1"/>
      </bottom>
      <diagonal/>
    </border>
    <border>
      <left style="medium">
        <color auto="1"/>
      </left>
      <right/>
      <top/>
      <bottom style="dotted">
        <color auto="1"/>
      </bottom>
      <diagonal/>
    </border>
    <border>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28" fillId="0" borderId="0"/>
  </cellStyleXfs>
  <cellXfs count="562">
    <xf numFmtId="0" fontId="0" fillId="0" borderId="0" xfId="0">
      <alignment vertical="center"/>
    </xf>
    <xf numFmtId="38" fontId="15" fillId="0" borderId="0" xfId="1" applyFont="1" applyBorder="1" applyProtection="1">
      <alignment vertical="center"/>
    </xf>
    <xf numFmtId="0" fontId="14" fillId="4" borderId="2" xfId="15" applyFont="1" applyFill="1" applyBorder="1" applyAlignment="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30" xfId="1" applyFont="1" applyFill="1" applyBorder="1" applyProtection="1">
      <alignment vertical="center"/>
    </xf>
    <xf numFmtId="38" fontId="14" fillId="0" borderId="31" xfId="15" applyNumberFormat="1" applyFont="1" applyBorder="1">
      <alignment vertical="center"/>
    </xf>
    <xf numFmtId="0" fontId="2" fillId="6" borderId="0" xfId="0" applyFont="1" applyFill="1" applyAlignment="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1"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lignment vertical="center"/>
    </xf>
    <xf numFmtId="0" fontId="2" fillId="6" borderId="0" xfId="15" applyFont="1" applyFill="1">
      <alignment vertical="center"/>
    </xf>
    <xf numFmtId="0" fontId="12" fillId="6" borderId="0" xfId="15" applyFont="1" applyFill="1" applyAlignment="1">
      <alignment horizontal="center" vertical="center"/>
    </xf>
    <xf numFmtId="0" fontId="10" fillId="6" borderId="0" xfId="0" applyFont="1" applyFill="1">
      <alignment vertical="center"/>
    </xf>
    <xf numFmtId="0" fontId="11" fillId="6" borderId="0" xfId="15" applyFont="1" applyFill="1" applyAlignment="1">
      <alignment horizontal="left" vertical="center" indent="15"/>
    </xf>
    <xf numFmtId="0" fontId="10" fillId="6" borderId="0" xfId="0" applyFont="1" applyFill="1" applyAlignment="1">
      <alignment horizontal="left" vertical="center"/>
    </xf>
    <xf numFmtId="0" fontId="10" fillId="6" borderId="0" xfId="15" applyFont="1" applyFill="1" applyAlignment="1">
      <alignment vertical="top" wrapText="1"/>
    </xf>
    <xf numFmtId="0" fontId="15" fillId="0" borderId="10" xfId="0" applyFont="1" applyBorder="1">
      <alignment vertical="center"/>
    </xf>
    <xf numFmtId="0" fontId="15" fillId="0" borderId="2" xfId="0" applyFont="1" applyBorder="1">
      <alignment vertical="center"/>
    </xf>
    <xf numFmtId="0" fontId="2" fillId="0" borderId="0" xfId="15" applyFont="1">
      <alignment vertical="center"/>
    </xf>
    <xf numFmtId="0" fontId="15" fillId="0" borderId="5" xfId="0" applyFont="1" applyBorder="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lignment vertical="center"/>
    </xf>
    <xf numFmtId="38" fontId="2" fillId="0" borderId="0" xfId="1" applyFont="1" applyFill="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38" fontId="15" fillId="0" borderId="0" xfId="1" applyFont="1" applyProtection="1">
      <alignment vertical="center"/>
    </xf>
    <xf numFmtId="38" fontId="14" fillId="0" borderId="0" xfId="1" applyFont="1" applyProtection="1">
      <alignment vertical="center"/>
    </xf>
    <xf numFmtId="38" fontId="0" fillId="0" borderId="0" xfId="1" applyFont="1" applyProtection="1">
      <alignment vertical="center"/>
    </xf>
    <xf numFmtId="38" fontId="10" fillId="4" borderId="52" xfId="1" applyFont="1" applyFill="1" applyBorder="1" applyProtection="1">
      <alignment vertical="center"/>
    </xf>
    <xf numFmtId="38" fontId="10" fillId="4" borderId="52"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4" fillId="0" borderId="69" xfId="2" applyFont="1" applyFill="1" applyBorder="1" applyAlignment="1" applyProtection="1">
      <alignment horizontal="center" vertical="center"/>
    </xf>
    <xf numFmtId="0" fontId="31" fillId="0" borderId="0" xfId="17" applyFont="1"/>
    <xf numFmtId="38" fontId="10" fillId="0" borderId="68"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Alignment="1">
      <alignment horizontal="center" vertical="center" wrapText="1"/>
    </xf>
    <xf numFmtId="38" fontId="10" fillId="0" borderId="57" xfId="1" applyFont="1" applyFill="1" applyBorder="1" applyAlignment="1" applyProtection="1">
      <alignment vertical="center" wrapText="1"/>
    </xf>
    <xf numFmtId="38" fontId="10" fillId="7" borderId="57" xfId="1" applyFont="1" applyFill="1" applyBorder="1" applyAlignment="1" applyProtection="1">
      <alignment vertical="center" wrapText="1"/>
    </xf>
    <xf numFmtId="38" fontId="10" fillId="7" borderId="58"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59" xfId="1" applyFont="1" applyFill="1" applyBorder="1" applyAlignment="1" applyProtection="1">
      <alignment vertical="center" wrapText="1"/>
    </xf>
    <xf numFmtId="38" fontId="9" fillId="2" borderId="63" xfId="1" applyFont="1" applyFill="1" applyBorder="1" applyAlignment="1" applyProtection="1">
      <alignment horizontal="right" vertical="center"/>
    </xf>
    <xf numFmtId="38" fontId="9" fillId="2" borderId="62" xfId="1" applyFont="1" applyFill="1" applyBorder="1" applyAlignment="1" applyProtection="1">
      <alignment horizontal="right" vertical="center"/>
    </xf>
    <xf numFmtId="38" fontId="9" fillId="2" borderId="56" xfId="1" applyFont="1" applyFill="1" applyBorder="1" applyAlignment="1" applyProtection="1">
      <alignment horizontal="right" vertical="center"/>
    </xf>
    <xf numFmtId="38" fontId="9" fillId="0" borderId="0" xfId="1" applyFont="1" applyProtection="1">
      <alignment vertical="center"/>
    </xf>
    <xf numFmtId="38" fontId="33" fillId="5" borderId="2" xfId="1" applyFont="1" applyFill="1" applyBorder="1" applyAlignment="1" applyProtection="1">
      <alignment horizontal="center" vertical="center"/>
    </xf>
    <xf numFmtId="38" fontId="34" fillId="5" borderId="8" xfId="1" applyFont="1" applyFill="1" applyBorder="1" applyAlignment="1" applyProtection="1">
      <alignment horizontal="center" vertical="center"/>
    </xf>
    <xf numFmtId="0" fontId="27" fillId="6" borderId="0" xfId="0" applyFont="1" applyFill="1">
      <alignment vertical="center"/>
    </xf>
    <xf numFmtId="0" fontId="2" fillId="4" borderId="57" xfId="15" applyFont="1" applyFill="1" applyBorder="1" applyAlignment="1">
      <alignment horizontal="center" vertical="center" wrapText="1"/>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38" fontId="10" fillId="4" borderId="16" xfId="1" applyFont="1" applyFill="1" applyBorder="1" applyAlignment="1" applyProtection="1">
      <alignment horizontal="right" vertical="center" wrapText="1"/>
    </xf>
    <xf numFmtId="0" fontId="23" fillId="6" borderId="0" xfId="15" applyFont="1" applyFill="1" applyAlignment="1">
      <alignment horizontal="center" vertical="center"/>
    </xf>
    <xf numFmtId="0" fontId="21" fillId="6" borderId="0" xfId="15" applyFont="1" applyFill="1">
      <alignment vertical="center"/>
    </xf>
    <xf numFmtId="0" fontId="21" fillId="6" borderId="0" xfId="15" applyFont="1" applyFill="1" applyAlignment="1"/>
    <xf numFmtId="0" fontId="7" fillId="6" borderId="0" xfId="15" applyFont="1" applyFill="1" applyAlignment="1">
      <alignment horizontal="center" vertical="center"/>
    </xf>
    <xf numFmtId="38" fontId="2" fillId="6" borderId="8" xfId="2" applyFont="1" applyFill="1" applyBorder="1" applyAlignment="1" applyProtection="1">
      <alignment horizontal="center" vertical="center"/>
    </xf>
    <xf numFmtId="38" fontId="43"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43" fillId="6" borderId="0" xfId="0" applyFont="1" applyFill="1">
      <alignment vertical="center"/>
    </xf>
    <xf numFmtId="0" fontId="2" fillId="6" borderId="8" xfId="0" applyFont="1" applyFill="1" applyBorder="1" applyAlignment="1">
      <alignment horizontal="center" vertical="center"/>
    </xf>
    <xf numFmtId="0" fontId="43" fillId="6" borderId="3" xfId="0" applyFont="1" applyFill="1" applyBorder="1">
      <alignment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43" fillId="0" borderId="0" xfId="0" applyFont="1">
      <alignment vertical="center"/>
    </xf>
    <xf numFmtId="0" fontId="2" fillId="0" borderId="0" xfId="0" applyFont="1">
      <alignment vertical="center"/>
    </xf>
    <xf numFmtId="0" fontId="4" fillId="6" borderId="0" xfId="0" applyFont="1" applyFill="1" applyAlignment="1">
      <alignment horizontal="center" vertical="center"/>
    </xf>
    <xf numFmtId="0" fontId="44" fillId="6" borderId="0" xfId="0" applyFont="1" applyFill="1">
      <alignment vertical="center"/>
    </xf>
    <xf numFmtId="0" fontId="4" fillId="6" borderId="0" xfId="0" applyFont="1" applyFill="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2" fillId="4" borderId="3" xfId="15" applyFont="1" applyFill="1" applyBorder="1" applyAlignment="1">
      <alignment horizontal="center" vertical="center" wrapText="1"/>
    </xf>
    <xf numFmtId="38" fontId="10" fillId="8" borderId="90" xfId="1" applyFont="1" applyFill="1" applyBorder="1" applyAlignment="1" applyProtection="1">
      <alignment horizontal="right" vertical="center" wrapText="1"/>
      <protection locked="0"/>
    </xf>
    <xf numFmtId="38" fontId="10" fillId="6" borderId="91" xfId="1" applyFont="1" applyFill="1" applyBorder="1" applyAlignment="1" applyProtection="1">
      <alignment horizontal="right" vertical="center" wrapText="1"/>
      <protection locked="0"/>
    </xf>
    <xf numFmtId="38" fontId="10" fillId="6" borderId="92" xfId="1" applyFont="1" applyFill="1" applyBorder="1" applyAlignment="1" applyProtection="1">
      <alignment horizontal="right" vertical="center" wrapText="1"/>
      <protection locked="0"/>
    </xf>
    <xf numFmtId="38" fontId="10" fillId="6" borderId="91"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6" xfId="1" applyFont="1" applyFill="1" applyBorder="1" applyAlignment="1" applyProtection="1">
      <alignment vertical="center" wrapText="1"/>
    </xf>
    <xf numFmtId="38" fontId="10" fillId="6" borderId="90" xfId="1" applyFont="1" applyFill="1" applyBorder="1" applyAlignment="1" applyProtection="1">
      <alignment vertical="center"/>
      <protection locked="0"/>
    </xf>
    <xf numFmtId="38" fontId="10" fillId="6" borderId="91" xfId="1" applyFont="1" applyFill="1" applyBorder="1" applyAlignment="1" applyProtection="1">
      <alignment vertical="center"/>
      <protection locked="0"/>
    </xf>
    <xf numFmtId="38" fontId="10" fillId="6" borderId="92" xfId="1" applyFont="1" applyFill="1" applyBorder="1" applyAlignment="1" applyProtection="1">
      <alignment vertical="center"/>
      <protection locked="0"/>
    </xf>
    <xf numFmtId="38" fontId="10" fillId="6" borderId="15" xfId="1" applyFont="1" applyFill="1" applyBorder="1" applyAlignment="1" applyProtection="1">
      <alignment vertical="center" wrapText="1"/>
    </xf>
    <xf numFmtId="38" fontId="10" fillId="0" borderId="8" xfId="1" applyFont="1" applyFill="1" applyBorder="1" applyAlignment="1" applyProtection="1">
      <alignment vertical="center" wrapText="1"/>
    </xf>
    <xf numFmtId="38" fontId="10" fillId="6" borderId="98" xfId="1" applyFont="1" applyFill="1" applyBorder="1" applyAlignment="1" applyProtection="1">
      <alignment vertical="center" wrapText="1"/>
    </xf>
    <xf numFmtId="0" fontId="2" fillId="4" borderId="52" xfId="15" applyFont="1" applyFill="1" applyBorder="1" applyAlignment="1">
      <alignment horizontal="center" vertical="center" wrapText="1"/>
    </xf>
    <xf numFmtId="178" fontId="36" fillId="6" borderId="0" xfId="15" applyNumberFormat="1" applyFont="1" applyFill="1" applyAlignment="1">
      <alignment horizontal="center" vertical="center" wrapText="1"/>
    </xf>
    <xf numFmtId="38" fontId="10" fillId="6" borderId="92" xfId="1" applyFont="1" applyFill="1" applyBorder="1" applyAlignment="1" applyProtection="1">
      <alignment vertical="center" wrapText="1"/>
      <protection locked="0"/>
    </xf>
    <xf numFmtId="0" fontId="7" fillId="6" borderId="0" xfId="0" applyFont="1" applyFill="1" applyAlignment="1">
      <alignment horizontal="left" vertical="center" wrapText="1"/>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3" xfId="1" applyFont="1" applyFill="1" applyBorder="1" applyAlignment="1" applyProtection="1">
      <alignment vertical="center" wrapText="1"/>
    </xf>
    <xf numFmtId="0" fontId="9" fillId="6" borderId="0" xfId="15" applyFill="1" applyAlignment="1">
      <alignment vertical="center" shrinkToFit="1"/>
    </xf>
    <xf numFmtId="0" fontId="41" fillId="6" borderId="0" xfId="0" applyFont="1" applyFill="1" applyAlignment="1">
      <alignment horizontal="left" vertical="center" wrapText="1" indent="1"/>
    </xf>
    <xf numFmtId="0" fontId="29" fillId="0" borderId="0" xfId="17" applyFont="1"/>
    <xf numFmtId="0" fontId="30" fillId="0" borderId="0" xfId="17" applyFont="1"/>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22" fillId="6" borderId="0" xfId="15" applyFont="1" applyFill="1" applyAlignment="1" applyProtection="1">
      <alignment horizontal="left" vertical="center"/>
      <protection locked="0"/>
    </xf>
    <xf numFmtId="0" fontId="22" fillId="6" borderId="0" xfId="15" applyFont="1" applyFill="1" applyAlignment="1" applyProtection="1">
      <alignment horizontal="center" vertical="center"/>
      <protection locked="0"/>
    </xf>
    <xf numFmtId="0" fontId="14" fillId="6" borderId="0" xfId="15" applyFont="1" applyFill="1" applyAlignment="1">
      <alignment horizontal="center" vertical="center"/>
    </xf>
    <xf numFmtId="0" fontId="2" fillId="4" borderId="15" xfId="15" applyFont="1" applyFill="1" applyBorder="1" applyAlignment="1">
      <alignment horizontal="center" vertical="center" wrapText="1"/>
    </xf>
    <xf numFmtId="0" fontId="2" fillId="6" borderId="2" xfId="0" applyFont="1" applyFill="1" applyBorder="1">
      <alignment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22" fillId="6" borderId="32" xfId="15" applyFont="1" applyFill="1" applyBorder="1" applyProtection="1">
      <alignment vertical="center"/>
      <protection locked="0"/>
    </xf>
    <xf numFmtId="0" fontId="22" fillId="6" borderId="33" xfId="15" applyFont="1" applyFill="1" applyBorder="1" applyProtection="1">
      <alignment vertical="center"/>
      <protection locked="0"/>
    </xf>
    <xf numFmtId="0" fontId="22" fillId="6" borderId="34" xfId="15" applyFont="1" applyFill="1" applyBorder="1" applyProtection="1">
      <alignment vertical="center"/>
      <protection locked="0"/>
    </xf>
    <xf numFmtId="0" fontId="22" fillId="6" borderId="0" xfId="15" applyFont="1" applyFill="1" applyAlignment="1" applyProtection="1">
      <alignment horizontal="right" vertical="center"/>
      <protection locked="0"/>
    </xf>
    <xf numFmtId="0" fontId="22" fillId="6" borderId="0" xfId="15" applyFont="1" applyFill="1" applyProtection="1">
      <alignment vertical="center"/>
      <protection locked="0"/>
    </xf>
    <xf numFmtId="0" fontId="22" fillId="6" borderId="24" xfId="15" applyFont="1" applyFill="1" applyBorder="1" applyProtection="1">
      <alignment vertical="center"/>
      <protection locked="0"/>
    </xf>
    <xf numFmtId="0" fontId="22" fillId="6" borderId="41" xfId="15" applyFont="1" applyFill="1" applyBorder="1" applyProtection="1">
      <alignment vertical="center"/>
      <protection locked="0"/>
    </xf>
    <xf numFmtId="0" fontId="22" fillId="6" borderId="42" xfId="15" applyFont="1" applyFill="1" applyBorder="1" applyProtection="1">
      <alignment vertical="center"/>
      <protection locked="0"/>
    </xf>
    <xf numFmtId="0" fontId="22" fillId="6" borderId="43" xfId="15" applyFont="1" applyFill="1" applyBorder="1" applyProtection="1">
      <alignment vertical="center"/>
      <protection locked="0"/>
    </xf>
    <xf numFmtId="0" fontId="22" fillId="6" borderId="25" xfId="15" applyFont="1" applyFill="1" applyBorder="1" applyProtection="1">
      <alignment vertical="center"/>
      <protection locked="0"/>
    </xf>
    <xf numFmtId="38" fontId="22" fillId="6" borderId="0" xfId="1" applyFont="1" applyFill="1" applyAlignment="1" applyProtection="1">
      <alignment vertical="center"/>
      <protection locked="0"/>
    </xf>
    <xf numFmtId="38" fontId="22" fillId="6" borderId="0" xfId="1" applyFont="1" applyFill="1" applyAlignment="1" applyProtection="1">
      <alignment horizontal="right" vertical="center"/>
      <protection locked="0"/>
    </xf>
    <xf numFmtId="0" fontId="4" fillId="6" borderId="0" xfId="15" applyFont="1" applyFill="1">
      <alignment vertical="center"/>
    </xf>
    <xf numFmtId="0" fontId="45" fillId="6" borderId="0" xfId="15" applyFont="1" applyFill="1">
      <alignment vertical="center"/>
    </xf>
    <xf numFmtId="0" fontId="53" fillId="5" borderId="2" xfId="17" applyFont="1" applyFill="1" applyBorder="1" applyAlignment="1">
      <alignment horizontal="center" vertical="center" shrinkToFit="1"/>
    </xf>
    <xf numFmtId="0" fontId="50" fillId="0" borderId="0" xfId="17" applyFont="1" applyAlignment="1">
      <alignment vertical="center" shrinkToFit="1"/>
    </xf>
    <xf numFmtId="0" fontId="50" fillId="0" borderId="0" xfId="17" applyFont="1" applyAlignment="1">
      <alignment shrinkToFit="1"/>
    </xf>
    <xf numFmtId="0" fontId="46" fillId="0" borderId="0" xfId="17" applyFont="1" applyAlignment="1">
      <alignment vertical="top" wrapText="1"/>
    </xf>
    <xf numFmtId="0" fontId="52" fillId="0" borderId="0" xfId="17" applyFont="1"/>
    <xf numFmtId="0" fontId="52" fillId="0" borderId="0" xfId="17" applyFont="1" applyAlignment="1">
      <alignment horizontal="left"/>
    </xf>
    <xf numFmtId="0" fontId="47" fillId="11" borderId="16" xfId="17" applyFont="1" applyFill="1" applyBorder="1" applyAlignment="1">
      <alignment horizontal="center" vertical="center" textRotation="255"/>
    </xf>
    <xf numFmtId="0" fontId="52" fillId="0" borderId="0" xfId="17" applyFont="1" applyAlignment="1">
      <alignment horizontal="right"/>
    </xf>
    <xf numFmtId="0" fontId="10" fillId="4" borderId="8" xfId="0" applyFont="1" applyFill="1" applyBorder="1" applyAlignment="1">
      <alignment horizontal="right" vertical="center"/>
    </xf>
    <xf numFmtId="0" fontId="10" fillId="4" borderId="27" xfId="0" applyFont="1" applyFill="1" applyBorder="1" applyAlignment="1">
      <alignment horizontal="right" vertical="center" shrinkToFit="1"/>
    </xf>
    <xf numFmtId="0" fontId="57" fillId="6" borderId="25" xfId="15" applyFont="1" applyFill="1" applyBorder="1" applyAlignment="1" applyProtection="1">
      <alignment vertical="center" wrapText="1"/>
      <protection locked="0"/>
    </xf>
    <xf numFmtId="0" fontId="58" fillId="6" borderId="0" xfId="15" applyFont="1" applyFill="1">
      <alignment vertical="center"/>
    </xf>
    <xf numFmtId="0" fontId="59" fillId="0" borderId="0" xfId="0" applyFont="1" applyAlignment="1">
      <alignment horizontal="center" vertical="center"/>
    </xf>
    <xf numFmtId="0" fontId="57" fillId="6" borderId="0" xfId="15" applyFont="1" applyFill="1" applyProtection="1">
      <alignment vertical="center"/>
      <protection locked="0"/>
    </xf>
    <xf numFmtId="0" fontId="57" fillId="6" borderId="24" xfId="15" applyFont="1" applyFill="1" applyBorder="1" applyProtection="1">
      <alignment vertical="center"/>
      <protection locked="0"/>
    </xf>
    <xf numFmtId="0" fontId="60" fillId="0" borderId="0" xfId="0" applyFont="1" applyAlignment="1">
      <alignment horizontal="left" vertical="center"/>
    </xf>
    <xf numFmtId="0" fontId="60" fillId="6" borderId="0" xfId="15" applyFont="1" applyFill="1">
      <alignment vertical="center"/>
    </xf>
    <xf numFmtId="0" fontId="59" fillId="9" borderId="0" xfId="0" applyFont="1" applyFill="1" applyAlignment="1">
      <alignment horizontal="right" vertical="center"/>
    </xf>
    <xf numFmtId="0" fontId="59" fillId="10" borderId="0" xfId="0" applyFont="1" applyFill="1" applyAlignment="1">
      <alignment horizontal="right" vertical="center"/>
    </xf>
    <xf numFmtId="0" fontId="59" fillId="10" borderId="0" xfId="0" applyFont="1" applyFill="1">
      <alignment vertical="center"/>
    </xf>
    <xf numFmtId="0" fontId="58" fillId="6" borderId="110" xfId="15" applyFont="1" applyFill="1" applyBorder="1">
      <alignment vertical="center"/>
    </xf>
    <xf numFmtId="0" fontId="57" fillId="6" borderId="109" xfId="15" applyFont="1" applyFill="1" applyBorder="1" applyProtection="1">
      <alignment vertical="center"/>
      <protection locked="0"/>
    </xf>
    <xf numFmtId="0" fontId="57" fillId="6" borderId="42" xfId="15" applyFont="1" applyFill="1" applyBorder="1" applyProtection="1">
      <alignment vertical="center"/>
      <protection locked="0"/>
    </xf>
    <xf numFmtId="0" fontId="57" fillId="6" borderId="41" xfId="15" applyFont="1" applyFill="1" applyBorder="1" applyProtection="1">
      <alignment vertical="center"/>
      <protection locked="0"/>
    </xf>
    <xf numFmtId="0" fontId="22" fillId="0" borderId="0" xfId="15" applyFont="1" applyProtection="1">
      <alignment vertical="center"/>
      <protection locked="0"/>
    </xf>
    <xf numFmtId="0" fontId="22" fillId="0" borderId="24" xfId="15" applyFont="1" applyBorder="1" applyProtection="1">
      <alignment vertical="center"/>
      <protection locked="0"/>
    </xf>
    <xf numFmtId="0" fontId="62" fillId="6" borderId="0" xfId="15" applyFont="1" applyFill="1">
      <alignment vertical="center"/>
    </xf>
    <xf numFmtId="0" fontId="2" fillId="8" borderId="0" xfId="15" applyFont="1" applyFill="1">
      <alignment vertical="center"/>
    </xf>
    <xf numFmtId="0" fontId="48" fillId="0" borderId="68" xfId="17" applyFont="1" applyBorder="1" applyAlignment="1">
      <alignment horizontal="left" vertical="top" wrapText="1"/>
    </xf>
    <xf numFmtId="0" fontId="48" fillId="0" borderId="71" xfId="17" applyFont="1" applyBorder="1" applyAlignment="1">
      <alignment horizontal="left" vertical="top" wrapText="1"/>
    </xf>
    <xf numFmtId="0" fontId="47" fillId="11" borderId="11" xfId="17" applyFont="1" applyFill="1" applyBorder="1" applyAlignment="1">
      <alignment horizontal="center" vertical="center" textRotation="255"/>
    </xf>
    <xf numFmtId="0" fontId="48" fillId="0" borderId="0" xfId="17" applyFont="1" applyAlignment="1">
      <alignment horizontal="left" vertical="top" wrapText="1"/>
    </xf>
    <xf numFmtId="0" fontId="64" fillId="6" borderId="0" xfId="15" applyFont="1" applyFill="1" applyAlignment="1">
      <alignment horizontal="center" vertical="center"/>
    </xf>
    <xf numFmtId="176" fontId="10" fillId="6" borderId="0" xfId="1" applyNumberFormat="1" applyFont="1" applyFill="1" applyBorder="1" applyProtection="1">
      <alignment vertical="center"/>
      <protection locked="0"/>
    </xf>
    <xf numFmtId="38" fontId="10" fillId="6" borderId="0" xfId="1" applyFont="1" applyFill="1" applyBorder="1" applyAlignment="1" applyProtection="1">
      <alignment horizontal="left" vertical="center"/>
      <protection locked="0"/>
    </xf>
    <xf numFmtId="0" fontId="41" fillId="6" borderId="0" xfId="0" applyFont="1" applyFill="1" applyAlignment="1">
      <alignment horizontal="left" vertical="center" indent="1"/>
    </xf>
    <xf numFmtId="0" fontId="2" fillId="6" borderId="0" xfId="15" applyFont="1" applyFill="1" applyAlignment="1">
      <alignment horizontal="left" vertical="center"/>
    </xf>
    <xf numFmtId="38" fontId="10" fillId="6" borderId="112" xfId="1" applyFont="1" applyFill="1" applyBorder="1" applyAlignment="1" applyProtection="1">
      <alignment vertical="center" wrapText="1"/>
      <protection locked="0"/>
    </xf>
    <xf numFmtId="38" fontId="10" fillId="8" borderId="101" xfId="1" applyFont="1" applyFill="1" applyBorder="1" applyAlignment="1" applyProtection="1">
      <alignment vertical="center"/>
    </xf>
    <xf numFmtId="38" fontId="10" fillId="6" borderId="68" xfId="0" applyNumberFormat="1" applyFont="1" applyFill="1" applyBorder="1">
      <alignment vertical="center"/>
    </xf>
    <xf numFmtId="0" fontId="10" fillId="0" borderId="0" xfId="15" applyFont="1">
      <alignment vertical="center"/>
    </xf>
    <xf numFmtId="0" fontId="0" fillId="0" borderId="0" xfId="0" applyProtection="1">
      <alignment vertical="center"/>
      <protection locked="0"/>
    </xf>
    <xf numFmtId="0" fontId="9" fillId="0" borderId="0" xfId="0" applyFont="1" applyProtection="1">
      <alignment vertical="center"/>
      <protection locked="0"/>
    </xf>
    <xf numFmtId="0" fontId="9" fillId="0" borderId="0" xfId="0" applyFont="1">
      <alignment vertical="center"/>
    </xf>
    <xf numFmtId="0" fontId="19" fillId="0" borderId="0" xfId="15" applyFont="1" applyAlignment="1"/>
    <xf numFmtId="0" fontId="9" fillId="0" borderId="12" xfId="15" applyBorder="1" applyAlignment="1">
      <alignment horizontal="left"/>
    </xf>
    <xf numFmtId="0" fontId="15" fillId="0" borderId="0" xfId="15" applyFont="1">
      <alignment vertical="center"/>
    </xf>
    <xf numFmtId="0" fontId="14" fillId="0" borderId="0" xfId="15" applyFont="1" applyAlignment="1">
      <alignment horizontal="center" vertical="center"/>
    </xf>
    <xf numFmtId="0" fontId="33" fillId="5" borderId="2" xfId="15" applyFont="1" applyFill="1" applyBorder="1" applyAlignment="1">
      <alignment horizontal="center" vertical="center"/>
    </xf>
    <xf numFmtId="0" fontId="33" fillId="5" borderId="8" xfId="15" applyFont="1" applyFill="1" applyBorder="1" applyAlignment="1">
      <alignment horizontal="center" vertical="center"/>
    </xf>
    <xf numFmtId="0" fontId="34" fillId="5" borderId="2" xfId="15" applyFont="1" applyFill="1" applyBorder="1" applyAlignment="1">
      <alignment horizontal="center" vertical="center"/>
    </xf>
    <xf numFmtId="0" fontId="33" fillId="5" borderId="2" xfId="15" applyFont="1" applyFill="1" applyBorder="1" applyAlignment="1">
      <alignment horizontal="center" vertical="center" shrinkToFit="1"/>
    </xf>
    <xf numFmtId="0" fontId="32" fillId="3" borderId="64" xfId="15" applyFont="1" applyFill="1" applyBorder="1" applyAlignment="1">
      <alignment horizontal="center" vertical="center"/>
    </xf>
    <xf numFmtId="0" fontId="32" fillId="3" borderId="9" xfId="15" applyFont="1" applyFill="1" applyBorder="1" applyAlignment="1">
      <alignment horizontal="center" vertical="center"/>
    </xf>
    <xf numFmtId="0" fontId="14" fillId="0" borderId="0" xfId="15" applyFont="1">
      <alignment vertical="center"/>
    </xf>
    <xf numFmtId="0" fontId="15" fillId="0" borderId="0" xfId="0" applyFont="1">
      <alignment vertical="center"/>
    </xf>
    <xf numFmtId="0" fontId="4" fillId="0" borderId="0" xfId="15" applyFont="1" applyAlignment="1">
      <alignment horizontal="center" vertical="center" wrapText="1"/>
    </xf>
    <xf numFmtId="0" fontId="14" fillId="0" borderId="60" xfId="15" applyFont="1" applyBorder="1" applyAlignment="1">
      <alignment horizontal="center" vertical="center"/>
    </xf>
    <xf numFmtId="0" fontId="15" fillId="0" borderId="16" xfId="0" applyFont="1" applyBorder="1">
      <alignment vertical="center"/>
    </xf>
    <xf numFmtId="0" fontId="9" fillId="4" borderId="2" xfId="15" applyFill="1" applyBorder="1" applyAlignment="1" applyProtection="1">
      <alignment horizontal="center" vertical="center"/>
      <protection locked="0"/>
    </xf>
    <xf numFmtId="0" fontId="9" fillId="0" borderId="3" xfId="15" applyBorder="1" applyAlignment="1" applyProtection="1">
      <alignment horizontal="center" vertical="center"/>
      <protection locked="0"/>
    </xf>
    <xf numFmtId="0" fontId="9" fillId="0" borderId="2" xfId="15" applyBorder="1" applyAlignment="1" applyProtection="1">
      <alignment horizontal="center" vertical="center"/>
      <protection locked="0"/>
    </xf>
    <xf numFmtId="0" fontId="9" fillId="0" borderId="2" xfId="15" applyBorder="1" applyAlignment="1" applyProtection="1">
      <alignment vertical="center" shrinkToFit="1"/>
      <protection locked="0"/>
    </xf>
    <xf numFmtId="0" fontId="5" fillId="0" borderId="0" xfId="15" applyFont="1" applyAlignment="1">
      <alignment horizontal="center" vertical="center" wrapText="1"/>
    </xf>
    <xf numFmtId="0" fontId="9" fillId="0" borderId="2" xfId="15" applyBorder="1" applyAlignment="1" applyProtection="1">
      <alignment horizontal="left" vertical="center" shrinkToFit="1"/>
      <protection locked="0"/>
    </xf>
    <xf numFmtId="38" fontId="14" fillId="0" borderId="20" xfId="15" applyNumberFormat="1" applyFont="1" applyBorder="1">
      <alignment vertical="center"/>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0" fontId="14" fillId="0" borderId="0" xfId="15" applyFont="1" applyProtection="1">
      <alignment vertical="center"/>
      <protection locked="0"/>
    </xf>
    <xf numFmtId="0" fontId="15" fillId="0" borderId="0" xfId="0" applyFont="1" applyProtection="1">
      <alignment vertical="center"/>
      <protection locked="0"/>
    </xf>
    <xf numFmtId="0" fontId="5" fillId="0" borderId="0" xfId="15" applyFont="1" applyAlignment="1" applyProtection="1">
      <alignment horizontal="center" vertical="center" wrapText="1"/>
      <protection locked="0"/>
    </xf>
    <xf numFmtId="0" fontId="18" fillId="0" borderId="0" xfId="15" applyFont="1" applyAlignment="1" applyProtection="1">
      <alignment horizontal="left" vertical="center"/>
      <protection locked="0"/>
    </xf>
    <xf numFmtId="0" fontId="4" fillId="0" borderId="0" xfId="15" applyFont="1" applyAlignment="1" applyProtection="1">
      <alignment horizontal="center" vertical="center" wrapText="1"/>
      <protection locked="0"/>
    </xf>
    <xf numFmtId="0" fontId="9" fillId="0" borderId="0" xfId="15" applyAlignment="1">
      <alignment horizontal="center" vertical="center"/>
    </xf>
    <xf numFmtId="38" fontId="9" fillId="0" borderId="14" xfId="15" applyNumberFormat="1" applyBorder="1" applyAlignment="1">
      <alignment horizontal="right" vertical="center" shrinkToFit="1"/>
    </xf>
    <xf numFmtId="38" fontId="9" fillId="0" borderId="0" xfId="15" applyNumberFormat="1" applyAlignment="1">
      <alignment horizontal="center" vertical="center" shrinkToFit="1"/>
    </xf>
    <xf numFmtId="38" fontId="9" fillId="2" borderId="4" xfId="15" applyNumberFormat="1" applyFill="1" applyBorder="1" applyAlignment="1">
      <alignment horizontal="right" vertical="center" shrinkToFit="1"/>
    </xf>
    <xf numFmtId="38" fontId="9" fillId="2" borderId="54" xfId="15" applyNumberFormat="1" applyFill="1" applyBorder="1" applyAlignment="1">
      <alignment horizontal="center" vertical="center" shrinkToFit="1"/>
    </xf>
    <xf numFmtId="38" fontId="9" fillId="2" borderId="52" xfId="15" applyNumberFormat="1" applyFill="1" applyBorder="1">
      <alignment vertical="center"/>
    </xf>
    <xf numFmtId="0" fontId="9" fillId="0" borderId="0" xfId="15">
      <alignment vertical="center"/>
    </xf>
    <xf numFmtId="38" fontId="9" fillId="2" borderId="55" xfId="15" applyNumberFormat="1" applyFill="1" applyBorder="1" applyAlignment="1">
      <alignment horizontal="center" vertical="center" shrinkToFit="1"/>
    </xf>
    <xf numFmtId="38" fontId="9" fillId="2" borderId="19" xfId="15" applyNumberFormat="1" applyFill="1" applyBorder="1">
      <alignment vertical="center"/>
    </xf>
    <xf numFmtId="0" fontId="15" fillId="0" borderId="0" xfId="15" applyFont="1" applyAlignment="1">
      <alignment horizontal="center" vertical="center"/>
    </xf>
    <xf numFmtId="0" fontId="66" fillId="6" borderId="0" xfId="15" applyFont="1" applyFill="1">
      <alignment vertical="center"/>
    </xf>
    <xf numFmtId="0" fontId="22" fillId="9" borderId="106" xfId="15" applyFont="1" applyFill="1" applyBorder="1" applyAlignment="1" applyProtection="1">
      <alignment vertical="center" wrapText="1"/>
      <protection locked="0"/>
    </xf>
    <xf numFmtId="0" fontId="22" fillId="9" borderId="107" xfId="15" applyFont="1" applyFill="1" applyBorder="1" applyAlignment="1" applyProtection="1">
      <alignment vertical="center" wrapText="1"/>
      <protection locked="0"/>
    </xf>
    <xf numFmtId="0" fontId="22" fillId="9" borderId="108" xfId="15" applyFont="1" applyFill="1" applyBorder="1" applyAlignment="1" applyProtection="1">
      <alignment vertical="center" wrapText="1"/>
      <protection locked="0"/>
    </xf>
    <xf numFmtId="0" fontId="22" fillId="9" borderId="25" xfId="15" applyFont="1" applyFill="1" applyBorder="1" applyAlignment="1" applyProtection="1">
      <alignment vertical="center" wrapText="1"/>
      <protection locked="0"/>
    </xf>
    <xf numFmtId="0" fontId="22" fillId="9" borderId="0" xfId="15" applyFont="1" applyFill="1" applyAlignment="1" applyProtection="1">
      <alignment vertical="center" wrapText="1"/>
      <protection locked="0"/>
    </xf>
    <xf numFmtId="0" fontId="22" fillId="9" borderId="24" xfId="15" applyFont="1" applyFill="1" applyBorder="1" applyAlignment="1" applyProtection="1">
      <alignment vertical="center" wrapText="1"/>
      <protection locked="0"/>
    </xf>
    <xf numFmtId="0" fontId="31" fillId="0" borderId="12" xfId="17" applyFont="1" applyBorder="1"/>
    <xf numFmtId="0" fontId="31" fillId="0" borderId="27" xfId="17" applyFont="1" applyBorder="1"/>
    <xf numFmtId="0" fontId="31" fillId="0" borderId="13" xfId="17" applyFont="1" applyBorder="1"/>
    <xf numFmtId="0" fontId="2" fillId="6" borderId="0" xfId="15" applyFont="1" applyFill="1" applyAlignment="1">
      <alignment horizontal="right" vertical="center"/>
    </xf>
    <xf numFmtId="0" fontId="29" fillId="0" borderId="0" xfId="17" applyFont="1" applyAlignment="1">
      <alignment shrinkToFit="1"/>
    </xf>
    <xf numFmtId="0" fontId="30" fillId="0" borderId="0" xfId="17" applyFont="1" applyAlignment="1">
      <alignment vertical="top"/>
    </xf>
    <xf numFmtId="0" fontId="2" fillId="4" borderId="27" xfId="0" applyFont="1" applyFill="1" applyBorder="1" applyAlignment="1">
      <alignment horizontal="center" vertical="center" wrapText="1"/>
    </xf>
    <xf numFmtId="0" fontId="2" fillId="4" borderId="12" xfId="0" applyFont="1" applyFill="1" applyBorder="1" applyAlignment="1">
      <alignment horizontal="center" vertical="center" wrapText="1"/>
    </xf>
    <xf numFmtId="178" fontId="10" fillId="6" borderId="23" xfId="15"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178" fontId="0" fillId="0" borderId="35" xfId="0" applyNumberFormat="1" applyBorder="1" applyAlignment="1" applyProtection="1">
      <alignment horizontal="center" vertical="center" shrinkToFit="1"/>
      <protection locked="0"/>
    </xf>
    <xf numFmtId="0" fontId="63" fillId="6" borderId="0" xfId="15" applyFont="1" applyFill="1" applyAlignment="1">
      <alignment horizontal="center" vertical="center"/>
    </xf>
    <xf numFmtId="0" fontId="2" fillId="6" borderId="2" xfId="0" applyFont="1" applyFill="1" applyBorder="1" applyAlignment="1">
      <alignment vertical="center" wrapText="1"/>
    </xf>
    <xf numFmtId="0" fontId="0" fillId="0" borderId="2" xfId="0" applyBorder="1" applyAlignment="1">
      <alignment vertical="center" wrapText="1"/>
    </xf>
    <xf numFmtId="0" fontId="56" fillId="9" borderId="101" xfId="0" applyFont="1" applyFill="1" applyBorder="1" applyAlignment="1" applyProtection="1">
      <alignment horizontal="left" vertical="center" shrinkToFit="1"/>
      <protection locked="0"/>
    </xf>
    <xf numFmtId="0" fontId="56" fillId="9" borderId="10" xfId="0" applyFont="1" applyFill="1" applyBorder="1" applyAlignment="1" applyProtection="1">
      <alignment horizontal="left" vertical="center" shrinkToFit="1"/>
      <protection locked="0"/>
    </xf>
    <xf numFmtId="0" fontId="56" fillId="9" borderId="9" xfId="0" applyFont="1" applyFill="1" applyBorder="1" applyAlignment="1" applyProtection="1">
      <alignment horizontal="left" vertical="center" shrinkToFit="1"/>
      <protection locked="0"/>
    </xf>
    <xf numFmtId="0" fontId="27" fillId="0" borderId="102" xfId="0" applyFont="1" applyBorder="1" applyAlignment="1" applyProtection="1">
      <alignment horizontal="left" vertical="center" shrinkToFit="1"/>
      <protection locked="0"/>
    </xf>
    <xf numFmtId="0" fontId="27" fillId="0" borderId="2" xfId="0" applyFont="1" applyBorder="1" applyAlignment="1" applyProtection="1">
      <alignment horizontal="left" vertical="center" shrinkToFit="1"/>
      <protection locked="0"/>
    </xf>
    <xf numFmtId="0" fontId="27" fillId="0" borderId="1" xfId="0" applyFont="1" applyBorder="1" applyAlignment="1" applyProtection="1">
      <alignment horizontal="left" vertical="center" shrinkToFit="1"/>
      <protection locked="0"/>
    </xf>
    <xf numFmtId="0" fontId="2" fillId="6" borderId="2" xfId="0" applyFont="1" applyFill="1" applyBorder="1">
      <alignment vertical="center"/>
    </xf>
    <xf numFmtId="0" fontId="0" fillId="0" borderId="2" xfId="0" applyBorder="1">
      <alignment vertical="center"/>
    </xf>
    <xf numFmtId="0" fontId="27" fillId="0" borderId="55" xfId="0" applyFont="1" applyBorder="1" applyAlignment="1" applyProtection="1">
      <alignment horizontal="left" vertical="center" shrinkToFit="1"/>
      <protection locked="0"/>
    </xf>
    <xf numFmtId="0" fontId="27" fillId="0" borderId="105" xfId="0" applyFont="1" applyBorder="1" applyAlignment="1" applyProtection="1">
      <alignment horizontal="left" vertical="center" shrinkToFit="1"/>
      <protection locked="0"/>
    </xf>
    <xf numFmtId="0" fontId="27" fillId="0" borderId="31" xfId="0" applyFont="1" applyBorder="1" applyAlignment="1" applyProtection="1">
      <alignment horizontal="left" vertical="center" shrinkToFit="1"/>
      <protection locked="0"/>
    </xf>
    <xf numFmtId="0" fontId="21" fillId="4" borderId="0" xfId="0" applyFont="1" applyFill="1" applyAlignment="1">
      <alignment horizontal="center" vertical="center"/>
    </xf>
    <xf numFmtId="0" fontId="42" fillId="4" borderId="0" xfId="0" applyFont="1" applyFill="1" applyAlignment="1">
      <alignment horizontal="center" vertical="center"/>
    </xf>
    <xf numFmtId="0" fontId="42" fillId="4" borderId="12" xfId="0" applyFont="1" applyFill="1" applyBorder="1" applyAlignment="1">
      <alignment horizontal="center" vertical="center"/>
    </xf>
    <xf numFmtId="38" fontId="2" fillId="6" borderId="88" xfId="2" applyFont="1" applyFill="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26" fillId="6" borderId="0" xfId="16" applyFont="1" applyFill="1" applyBorder="1" applyAlignment="1" applyProtection="1">
      <alignment horizontal="left" vertical="center" shrinkToFit="1"/>
    </xf>
    <xf numFmtId="0" fontId="7" fillId="6" borderId="0" xfId="0" applyFont="1" applyFill="1" applyAlignment="1">
      <alignment horizontal="left" vertical="center" shrinkToFit="1"/>
    </xf>
    <xf numFmtId="0" fontId="10" fillId="6" borderId="99" xfId="15" applyFont="1" applyFill="1" applyBorder="1" applyAlignment="1">
      <alignment vertical="center" wrapText="1"/>
    </xf>
    <xf numFmtId="0" fontId="0" fillId="0" borderId="100" xfId="0" applyBorder="1" applyAlignment="1">
      <alignment vertical="center" wrapText="1"/>
    </xf>
    <xf numFmtId="0" fontId="10" fillId="6" borderId="53" xfId="15" applyFont="1" applyFill="1" applyBorder="1" applyAlignment="1" applyProtection="1">
      <alignment horizontal="left" vertical="center" wrapText="1" shrinkToFit="1"/>
      <protection locked="0"/>
    </xf>
    <xf numFmtId="0" fontId="10" fillId="6" borderId="54" xfId="15" applyFont="1" applyFill="1" applyBorder="1" applyAlignment="1" applyProtection="1">
      <alignment horizontal="left" vertical="center" wrapText="1" shrinkToFit="1"/>
      <protection locked="0"/>
    </xf>
    <xf numFmtId="0" fontId="10" fillId="6" borderId="56" xfId="15" applyFont="1" applyFill="1" applyBorder="1" applyAlignment="1" applyProtection="1">
      <alignment horizontal="left" vertical="center" wrapText="1" shrinkToFit="1"/>
      <protection locked="0"/>
    </xf>
    <xf numFmtId="0" fontId="10" fillId="6" borderId="0" xfId="15" applyFont="1" applyFill="1" applyAlignment="1">
      <alignment horizontal="right" vertical="center"/>
    </xf>
    <xf numFmtId="0" fontId="2" fillId="4" borderId="8" xfId="15" applyFont="1" applyFill="1" applyBorder="1" applyAlignment="1">
      <alignment horizontal="center" vertical="center" wrapText="1"/>
    </xf>
    <xf numFmtId="0" fontId="2" fillId="4" borderId="15" xfId="15" applyFont="1" applyFill="1" applyBorder="1" applyAlignment="1">
      <alignment horizontal="center" vertical="center" wrapText="1"/>
    </xf>
    <xf numFmtId="0" fontId="2" fillId="4" borderId="53" xfId="15" applyFont="1" applyFill="1" applyBorder="1" applyAlignment="1">
      <alignment horizontal="center" vertical="center"/>
    </xf>
    <xf numFmtId="0" fontId="2" fillId="4" borderId="54" xfId="15" applyFont="1" applyFill="1" applyBorder="1" applyAlignment="1">
      <alignment horizontal="center" vertical="center"/>
    </xf>
    <xf numFmtId="0" fontId="2" fillId="4" borderId="56" xfId="15" applyFont="1" applyFill="1" applyBorder="1" applyAlignment="1">
      <alignment horizontal="center" vertical="center"/>
    </xf>
    <xf numFmtId="0" fontId="14" fillId="6" borderId="0" xfId="15" applyFont="1" applyFill="1" applyAlignment="1">
      <alignment horizontal="center" vertical="center"/>
    </xf>
    <xf numFmtId="0" fontId="2" fillId="4" borderId="8" xfId="0" applyFont="1" applyFill="1" applyBorder="1" applyAlignment="1">
      <alignment vertical="center" wrapText="1"/>
    </xf>
    <xf numFmtId="0" fontId="2" fillId="4" borderId="15" xfId="0" applyFont="1" applyFill="1" applyBorder="1" applyAlignment="1">
      <alignment vertical="center" wrapText="1"/>
    </xf>
    <xf numFmtId="38" fontId="10" fillId="0" borderId="115" xfId="2" applyFont="1" applyFill="1" applyBorder="1" applyAlignment="1" applyProtection="1">
      <alignment horizontal="left" vertical="center" wrapText="1"/>
      <protection locked="0"/>
    </xf>
    <xf numFmtId="38" fontId="10" fillId="0" borderId="93" xfId="2" applyFont="1" applyFill="1" applyBorder="1" applyAlignment="1" applyProtection="1">
      <alignment horizontal="left" vertical="center" wrapText="1"/>
      <protection locked="0"/>
    </xf>
    <xf numFmtId="38" fontId="10" fillId="0" borderId="116" xfId="2" applyFont="1" applyFill="1" applyBorder="1" applyAlignment="1" applyProtection="1">
      <alignment horizontal="left" vertical="center" wrapText="1"/>
      <protection locked="0"/>
    </xf>
    <xf numFmtId="0" fontId="2" fillId="6" borderId="18"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4" borderId="2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8" borderId="8" xfId="15" applyFont="1" applyFill="1" applyBorder="1" applyAlignment="1">
      <alignment horizontal="left" vertical="center" wrapText="1"/>
    </xf>
    <xf numFmtId="0" fontId="2" fillId="8" borderId="15"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8" borderId="29" xfId="15" applyFont="1" applyFill="1" applyBorder="1" applyAlignment="1">
      <alignment horizontal="left" vertical="center" wrapText="1"/>
    </xf>
    <xf numFmtId="0" fontId="2" fillId="8" borderId="14" xfId="15" applyFont="1" applyFill="1" applyBorder="1" applyAlignment="1">
      <alignment horizontal="left" vertical="center" wrapText="1"/>
    </xf>
    <xf numFmtId="0" fontId="2" fillId="8" borderId="28" xfId="15" applyFont="1" applyFill="1" applyBorder="1" applyAlignment="1">
      <alignment horizontal="left" vertical="center" wrapText="1"/>
    </xf>
    <xf numFmtId="38" fontId="10" fillId="0" borderId="113" xfId="2" applyFont="1" applyFill="1" applyBorder="1" applyAlignment="1" applyProtection="1">
      <alignment horizontal="left" vertical="center" wrapText="1"/>
      <protection locked="0"/>
    </xf>
    <xf numFmtId="38" fontId="10" fillId="0" borderId="12" xfId="2" applyFont="1" applyFill="1" applyBorder="1" applyAlignment="1" applyProtection="1">
      <alignment horizontal="left" vertical="center" wrapText="1"/>
      <protection locked="0"/>
    </xf>
    <xf numFmtId="38" fontId="10" fillId="0" borderId="114" xfId="2" applyFont="1" applyFill="1" applyBorder="1" applyAlignment="1" applyProtection="1">
      <alignment horizontal="left" vertical="center" wrapText="1"/>
      <protection locked="0"/>
    </xf>
    <xf numFmtId="38" fontId="10" fillId="0" borderId="95"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96" xfId="2" applyFont="1" applyFill="1" applyBorder="1" applyAlignment="1" applyProtection="1">
      <alignment horizontal="left" vertical="center" wrapText="1"/>
      <protection locked="0"/>
    </xf>
    <xf numFmtId="0" fontId="2" fillId="4" borderId="27"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4" borderId="13" xfId="15"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10" fillId="4" borderId="8" xfId="0" applyFont="1" applyFill="1" applyBorder="1" applyAlignment="1">
      <alignment vertical="center" wrapText="1"/>
    </xf>
    <xf numFmtId="0" fontId="10" fillId="4" borderId="15" xfId="0" applyFont="1" applyFill="1" applyBorder="1" applyAlignment="1">
      <alignment vertical="center" wrapText="1"/>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0" fontId="2" fillId="6" borderId="95"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96" xfId="15" applyFont="1" applyFill="1" applyBorder="1" applyAlignment="1" applyProtection="1">
      <alignment horizontal="left" vertical="center" wrapText="1"/>
      <protection locked="0"/>
    </xf>
    <xf numFmtId="0" fontId="2" fillId="4" borderId="7" xfId="0" applyFont="1" applyFill="1" applyBorder="1" applyAlignment="1">
      <alignment vertical="center" wrapText="1"/>
    </xf>
    <xf numFmtId="0" fontId="2" fillId="4" borderId="17" xfId="0" applyFont="1" applyFill="1" applyBorder="1" applyAlignment="1">
      <alignment vertical="center" wrapText="1"/>
    </xf>
    <xf numFmtId="38" fontId="10" fillId="0" borderId="22" xfId="2" applyFont="1" applyFill="1" applyBorder="1" applyAlignment="1" applyProtection="1">
      <alignment horizontal="left" vertical="center" wrapText="1"/>
      <protection locked="0"/>
    </xf>
    <xf numFmtId="38" fontId="10" fillId="0" borderId="21" xfId="2" applyFont="1" applyFill="1" applyBorder="1" applyAlignment="1" applyProtection="1">
      <alignment horizontal="left" vertical="center" wrapText="1"/>
      <protection locked="0"/>
    </xf>
    <xf numFmtId="38" fontId="10" fillId="0" borderId="97" xfId="2" applyFont="1" applyFill="1" applyBorder="1" applyAlignment="1" applyProtection="1">
      <alignment horizontal="left" vertical="center" wrapText="1"/>
      <protection locked="0"/>
    </xf>
    <xf numFmtId="0" fontId="2" fillId="4" borderId="53" xfId="15" applyFont="1" applyFill="1" applyBorder="1" applyAlignment="1">
      <alignment horizontal="center" vertical="center" wrapText="1"/>
    </xf>
    <xf numFmtId="0" fontId="2" fillId="4" borderId="54" xfId="15" applyFont="1" applyFill="1" applyBorder="1" applyAlignment="1">
      <alignment horizontal="center" vertical="center" wrapText="1"/>
    </xf>
    <xf numFmtId="0" fontId="2" fillId="4" borderId="56" xfId="15" applyFont="1" applyFill="1" applyBorder="1" applyAlignment="1">
      <alignment horizontal="center" vertical="center" wrapText="1"/>
    </xf>
    <xf numFmtId="0" fontId="2" fillId="6" borderId="64" xfId="15" applyFont="1" applyFill="1" applyBorder="1" applyAlignment="1" applyProtection="1">
      <alignment horizontal="left" vertical="center" wrapText="1"/>
      <protection locked="0"/>
    </xf>
    <xf numFmtId="0" fontId="2" fillId="6" borderId="93" xfId="15" applyFont="1" applyFill="1" applyBorder="1" applyAlignment="1" applyProtection="1">
      <alignment horizontal="left" vertical="center" wrapText="1"/>
      <protection locked="0"/>
    </xf>
    <xf numFmtId="0" fontId="2" fillId="6" borderId="94" xfId="15" applyFont="1" applyFill="1" applyBorder="1" applyAlignment="1" applyProtection="1">
      <alignment horizontal="left" vertical="center" wrapText="1"/>
      <protection locked="0"/>
    </xf>
    <xf numFmtId="0" fontId="2" fillId="6" borderId="0" xfId="15" applyFont="1" applyFill="1" applyAlignment="1" applyProtection="1">
      <alignment horizontal="center" vertical="center"/>
      <protection locked="0"/>
    </xf>
    <xf numFmtId="0" fontId="2" fillId="9" borderId="53" xfId="15" applyFont="1" applyFill="1" applyBorder="1" applyAlignment="1" applyProtection="1">
      <alignment horizontal="left" vertical="center" wrapText="1"/>
      <protection locked="0"/>
    </xf>
    <xf numFmtId="0" fontId="2" fillId="9" borderId="54" xfId="15" applyFont="1" applyFill="1" applyBorder="1" applyAlignment="1" applyProtection="1">
      <alignment horizontal="left" vertical="center" wrapText="1"/>
      <protection locked="0"/>
    </xf>
    <xf numFmtId="0" fontId="2" fillId="6" borderId="54" xfId="15" applyFont="1" applyFill="1" applyBorder="1" applyAlignment="1" applyProtection="1">
      <alignment horizontal="left" vertical="center" wrapText="1"/>
      <protection locked="0"/>
    </xf>
    <xf numFmtId="0" fontId="2" fillId="6" borderId="56" xfId="15" applyFont="1" applyFill="1" applyBorder="1" applyAlignment="1" applyProtection="1">
      <alignment horizontal="left" vertical="center" wrapText="1"/>
      <protection locked="0"/>
    </xf>
    <xf numFmtId="38" fontId="2" fillId="4" borderId="65" xfId="1" applyFont="1" applyFill="1" applyBorder="1" applyAlignment="1" applyProtection="1">
      <alignment horizontal="center" vertical="center" wrapText="1"/>
    </xf>
    <xf numFmtId="38" fontId="2" fillId="4" borderId="66" xfId="1" applyFont="1" applyFill="1" applyBorder="1" applyAlignment="1" applyProtection="1">
      <alignment horizontal="center" vertical="center" wrapText="1"/>
    </xf>
    <xf numFmtId="38" fontId="2" fillId="4" borderId="67" xfId="1" applyFont="1" applyFill="1" applyBorder="1" applyAlignment="1" applyProtection="1">
      <alignment horizontal="center" vertical="center" wrapText="1"/>
    </xf>
    <xf numFmtId="38" fontId="2" fillId="4" borderId="53" xfId="1" applyFont="1" applyFill="1" applyBorder="1" applyAlignment="1" applyProtection="1">
      <alignment horizontal="center" vertical="center"/>
    </xf>
    <xf numFmtId="38" fontId="2" fillId="4" borderId="54"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0" fontId="2" fillId="4" borderId="53" xfId="0" applyFont="1" applyFill="1" applyBorder="1" applyAlignment="1">
      <alignment horizontal="center" vertical="center"/>
    </xf>
    <xf numFmtId="0" fontId="2" fillId="4" borderId="56" xfId="0" applyFont="1" applyFill="1" applyBorder="1" applyAlignment="1">
      <alignment horizontal="center" vertical="center"/>
    </xf>
    <xf numFmtId="38" fontId="10" fillId="6" borderId="0" xfId="1" applyFont="1" applyFill="1" applyBorder="1" applyAlignment="1" applyProtection="1">
      <alignment horizontal="center" vertical="center"/>
    </xf>
    <xf numFmtId="38" fontId="2" fillId="6" borderId="0" xfId="1" applyFont="1" applyFill="1" applyBorder="1" applyAlignment="1" applyProtection="1">
      <alignment horizontal="center" vertical="center"/>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0" fontId="2" fillId="6" borderId="22"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97" xfId="15" applyFont="1" applyFill="1" applyBorder="1" applyAlignment="1" applyProtection="1">
      <alignment horizontal="left" vertical="center" wrapText="1"/>
      <protection locked="0"/>
    </xf>
    <xf numFmtId="0" fontId="17" fillId="3" borderId="26" xfId="15" applyFont="1" applyFill="1" applyBorder="1" applyAlignment="1">
      <alignment horizontal="center" vertical="center"/>
    </xf>
    <xf numFmtId="0" fontId="14" fillId="0" borderId="4" xfId="15" applyFont="1" applyBorder="1" applyAlignment="1">
      <alignment horizontal="center" vertical="center"/>
    </xf>
    <xf numFmtId="0" fontId="14" fillId="0" borderId="19" xfId="15" applyFont="1" applyBorder="1" applyAlignment="1">
      <alignment horizontal="center" vertical="center"/>
    </xf>
    <xf numFmtId="0" fontId="2" fillId="6" borderId="0" xfId="0" applyFont="1" applyFill="1" applyAlignment="1">
      <alignment horizontal="center" vertical="center"/>
    </xf>
    <xf numFmtId="0" fontId="4" fillId="6" borderId="8" xfId="15" applyFont="1" applyFill="1" applyBorder="1" applyAlignment="1">
      <alignment horizontal="left" vertical="center"/>
    </xf>
    <xf numFmtId="0" fontId="4" fillId="6" borderId="15" xfId="15" applyFont="1" applyFill="1" applyBorder="1" applyAlignment="1">
      <alignment horizontal="left" vertical="center"/>
    </xf>
    <xf numFmtId="0" fontId="4" fillId="6" borderId="3" xfId="15" applyFont="1" applyFill="1" applyBorder="1" applyAlignment="1">
      <alignment horizontal="left" vertical="center"/>
    </xf>
    <xf numFmtId="0" fontId="22" fillId="8" borderId="2" xfId="15" applyFont="1" applyFill="1" applyBorder="1" applyAlignment="1" applyProtection="1">
      <alignment horizontal="left" vertical="center" shrinkToFit="1"/>
      <protection locked="0"/>
    </xf>
    <xf numFmtId="0" fontId="2" fillId="6" borderId="25" xfId="15" applyFont="1" applyFill="1" applyBorder="1" applyAlignment="1">
      <alignment horizontal="center" vertical="center" wrapText="1"/>
    </xf>
    <xf numFmtId="0" fontId="2" fillId="6" borderId="0" xfId="15" applyFont="1" applyFill="1" applyAlignment="1">
      <alignment horizontal="center" vertical="center" wrapText="1"/>
    </xf>
    <xf numFmtId="0" fontId="2" fillId="6" borderId="24" xfId="15" applyFont="1" applyFill="1" applyBorder="1" applyAlignment="1">
      <alignment horizontal="center" vertical="center" wrapText="1"/>
    </xf>
    <xf numFmtId="0" fontId="2" fillId="6" borderId="34" xfId="15" applyFont="1" applyFill="1" applyBorder="1" applyAlignment="1">
      <alignment horizontal="center" vertical="center" wrapText="1"/>
    </xf>
    <xf numFmtId="0" fontId="2" fillId="6" borderId="33" xfId="15" applyFont="1" applyFill="1" applyBorder="1" applyAlignment="1">
      <alignment horizontal="center" vertical="center" wrapText="1"/>
    </xf>
    <xf numFmtId="0" fontId="2" fillId="6" borderId="32" xfId="15" applyFont="1" applyFill="1" applyBorder="1" applyAlignment="1">
      <alignment horizontal="center" vertical="center" wrapText="1"/>
    </xf>
    <xf numFmtId="0" fontId="10" fillId="6" borderId="0" xfId="0" applyFont="1" applyFill="1" applyAlignment="1">
      <alignment horizontal="center" vertical="center"/>
    </xf>
    <xf numFmtId="0" fontId="4" fillId="6" borderId="0" xfId="15" applyFont="1" applyFill="1" applyAlignment="1">
      <alignment horizontal="left" vertical="center"/>
    </xf>
    <xf numFmtId="0" fontId="35" fillId="6" borderId="0" xfId="16" applyFont="1" applyFill="1" applyBorder="1" applyAlignment="1" applyProtection="1">
      <alignment horizontal="left" vertical="center"/>
    </xf>
    <xf numFmtId="0" fontId="4" fillId="6" borderId="0" xfId="15" applyFont="1" applyFill="1" applyAlignment="1">
      <alignment horizontal="center" vertical="center"/>
    </xf>
    <xf numFmtId="0" fontId="2" fillId="6" borderId="23" xfId="15" applyFont="1" applyFill="1" applyBorder="1" applyAlignment="1">
      <alignment horizontal="center" vertical="center"/>
    </xf>
    <xf numFmtId="0" fontId="2" fillId="6" borderId="26" xfId="15" applyFont="1" applyFill="1" applyBorder="1" applyAlignment="1">
      <alignment horizontal="center" vertical="center"/>
    </xf>
    <xf numFmtId="0" fontId="2" fillId="6" borderId="35" xfId="15" applyFont="1" applyFill="1" applyBorder="1" applyAlignment="1">
      <alignment horizontal="center" vertical="center"/>
    </xf>
    <xf numFmtId="0" fontId="2" fillId="6" borderId="25" xfId="15" applyFont="1" applyFill="1" applyBorder="1" applyAlignment="1">
      <alignment horizontal="center" vertical="center"/>
    </xf>
    <xf numFmtId="0" fontId="2" fillId="6" borderId="0" xfId="15" applyFont="1" applyFill="1" applyAlignment="1">
      <alignment horizontal="center" vertical="center"/>
    </xf>
    <xf numFmtId="0" fontId="2" fillId="6" borderId="24" xfId="15" applyFont="1" applyFill="1" applyBorder="1" applyAlignment="1">
      <alignment horizontal="center" vertical="center"/>
    </xf>
    <xf numFmtId="177" fontId="22" fillId="8" borderId="52" xfId="15" applyNumberFormat="1" applyFont="1" applyFill="1" applyBorder="1" applyAlignment="1">
      <alignment horizontal="left" vertical="center"/>
    </xf>
    <xf numFmtId="0" fontId="2" fillId="6" borderId="34" xfId="15" applyFont="1" applyFill="1" applyBorder="1" applyAlignment="1">
      <alignment horizontal="center" vertical="center"/>
    </xf>
    <xf numFmtId="0" fontId="2" fillId="6" borderId="33" xfId="15" applyFont="1" applyFill="1" applyBorder="1" applyAlignment="1">
      <alignment horizontal="center" vertical="center"/>
    </xf>
    <xf numFmtId="0" fontId="2" fillId="6" borderId="32" xfId="15" applyFont="1" applyFill="1" applyBorder="1" applyAlignment="1">
      <alignment horizontal="center" vertical="center"/>
    </xf>
    <xf numFmtId="177" fontId="22" fillId="8" borderId="23" xfId="15" applyNumberFormat="1" applyFont="1" applyFill="1" applyBorder="1" applyAlignment="1">
      <alignment horizontal="left" vertical="center"/>
    </xf>
    <xf numFmtId="177" fontId="22" fillId="8" borderId="26" xfId="15" applyNumberFormat="1" applyFont="1" applyFill="1" applyBorder="1" applyAlignment="1">
      <alignment horizontal="left" vertical="center"/>
    </xf>
    <xf numFmtId="177" fontId="22" fillId="8" borderId="35" xfId="15" applyNumberFormat="1" applyFont="1" applyFill="1" applyBorder="1" applyAlignment="1">
      <alignment horizontal="left" vertical="center"/>
    </xf>
    <xf numFmtId="177" fontId="22" fillId="8" borderId="25" xfId="15" applyNumberFormat="1" applyFont="1" applyFill="1" applyBorder="1" applyAlignment="1">
      <alignment horizontal="left" vertical="center"/>
    </xf>
    <xf numFmtId="177" fontId="22" fillId="8" borderId="0" xfId="15" applyNumberFormat="1" applyFont="1" applyFill="1" applyAlignment="1">
      <alignment horizontal="left" vertical="center"/>
    </xf>
    <xf numFmtId="177" fontId="22" fillId="8" borderId="24" xfId="15" applyNumberFormat="1" applyFont="1" applyFill="1" applyBorder="1" applyAlignment="1">
      <alignment horizontal="left" vertical="center"/>
    </xf>
    <xf numFmtId="177" fontId="22" fillId="8" borderId="34" xfId="15" applyNumberFormat="1" applyFont="1" applyFill="1" applyBorder="1" applyAlignment="1">
      <alignment horizontal="left" vertical="center"/>
    </xf>
    <xf numFmtId="177" fontId="22" fillId="8" borderId="33" xfId="15" applyNumberFormat="1" applyFont="1" applyFill="1" applyBorder="1" applyAlignment="1">
      <alignment horizontal="left" vertical="center"/>
    </xf>
    <xf numFmtId="177" fontId="22" fillId="8" borderId="32" xfId="15" applyNumberFormat="1" applyFont="1" applyFill="1" applyBorder="1" applyAlignment="1">
      <alignment horizontal="left" vertical="center"/>
    </xf>
    <xf numFmtId="179" fontId="39" fillId="8" borderId="72" xfId="15" applyNumberFormat="1" applyFont="1" applyFill="1" applyBorder="1" applyAlignment="1">
      <alignment horizontal="center" vertical="center"/>
    </xf>
    <xf numFmtId="179" fontId="40" fillId="8" borderId="26" xfId="0" applyNumberFormat="1" applyFont="1" applyFill="1" applyBorder="1" applyAlignment="1">
      <alignment horizontal="center" vertical="center"/>
    </xf>
    <xf numFmtId="179" fontId="40" fillId="8" borderId="73" xfId="0" applyNumberFormat="1" applyFont="1" applyFill="1" applyBorder="1" applyAlignment="1">
      <alignment horizontal="center" vertical="center"/>
    </xf>
    <xf numFmtId="179" fontId="39" fillId="8" borderId="74" xfId="15" applyNumberFormat="1" applyFont="1" applyFill="1" applyBorder="1" applyAlignment="1">
      <alignment horizontal="center" vertical="center"/>
    </xf>
    <xf numFmtId="179" fontId="40" fillId="8" borderId="0" xfId="0" applyNumberFormat="1" applyFont="1" applyFill="1" applyAlignment="1">
      <alignment horizontal="center" vertical="center"/>
    </xf>
    <xf numFmtId="179" fontId="40" fillId="8" borderId="75" xfId="0" applyNumberFormat="1" applyFont="1" applyFill="1" applyBorder="1" applyAlignment="1">
      <alignment horizontal="center" vertical="center"/>
    </xf>
    <xf numFmtId="179" fontId="39" fillId="8" borderId="76" xfId="15" applyNumberFormat="1" applyFont="1" applyFill="1" applyBorder="1" applyAlignment="1">
      <alignment horizontal="center" vertical="center"/>
    </xf>
    <xf numFmtId="179" fontId="40" fillId="8" borderId="42" xfId="0" applyNumberFormat="1" applyFont="1" applyFill="1" applyBorder="1" applyAlignment="1">
      <alignment horizontal="center" vertical="center"/>
    </xf>
    <xf numFmtId="179" fontId="40" fillId="8" borderId="77" xfId="0" applyNumberFormat="1" applyFont="1" applyFill="1" applyBorder="1" applyAlignment="1">
      <alignment horizontal="center" vertical="center"/>
    </xf>
    <xf numFmtId="0" fontId="22" fillId="6" borderId="79" xfId="15"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22" fillId="6" borderId="82" xfId="15"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22" fillId="6" borderId="85" xfId="15"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21" fillId="6" borderId="25" xfId="15" applyFont="1" applyFill="1" applyBorder="1" applyAlignment="1">
      <alignment horizontal="right" vertical="center"/>
    </xf>
    <xf numFmtId="0" fontId="21" fillId="6" borderId="0" xfId="15" applyFont="1" applyFill="1" applyAlignment="1">
      <alignment horizontal="right" vertical="center"/>
    </xf>
    <xf numFmtId="0" fontId="21" fillId="6" borderId="43" xfId="15" applyFont="1" applyFill="1" applyBorder="1" applyAlignment="1">
      <alignment horizontal="right" vertical="center"/>
    </xf>
    <xf numFmtId="0" fontId="21" fillId="6" borderId="42" xfId="15" applyFont="1" applyFill="1" applyBorder="1" applyAlignment="1">
      <alignment horizontal="right" vertical="center"/>
    </xf>
    <xf numFmtId="0" fontId="21" fillId="6" borderId="0" xfId="15" applyFont="1" applyFill="1" applyAlignment="1" applyProtection="1">
      <alignment horizontal="center" vertical="center"/>
      <protection locked="0"/>
    </xf>
    <xf numFmtId="0" fontId="21" fillId="6" borderId="42" xfId="15" applyFont="1" applyFill="1" applyBorder="1" applyAlignment="1" applyProtection="1">
      <alignment horizontal="center" vertical="center"/>
      <protection locked="0"/>
    </xf>
    <xf numFmtId="0" fontId="21" fillId="6" borderId="0" xfId="15" applyFont="1" applyFill="1" applyAlignment="1">
      <alignment horizontal="left" vertical="center"/>
    </xf>
    <xf numFmtId="0" fontId="21" fillId="6" borderId="50" xfId="15" applyFont="1" applyFill="1" applyBorder="1" applyAlignment="1">
      <alignment horizontal="left" vertical="center"/>
    </xf>
    <xf numFmtId="0" fontId="21" fillId="6" borderId="42" xfId="15" applyFont="1" applyFill="1" applyBorder="1" applyAlignment="1">
      <alignment horizontal="left" vertical="center"/>
    </xf>
    <xf numFmtId="0" fontId="21" fillId="6" borderId="48" xfId="15" applyFont="1" applyFill="1" applyBorder="1" applyAlignment="1">
      <alignment horizontal="left" vertical="center"/>
    </xf>
    <xf numFmtId="0" fontId="22" fillId="6" borderId="49" xfId="15" applyFont="1" applyFill="1" applyBorder="1">
      <alignment vertical="center"/>
    </xf>
    <xf numFmtId="0" fontId="22" fillId="6" borderId="39" xfId="15" applyFont="1" applyFill="1" applyBorder="1">
      <alignment vertical="center"/>
    </xf>
    <xf numFmtId="0" fontId="22" fillId="6" borderId="38" xfId="15" applyFont="1" applyFill="1" applyBorder="1">
      <alignment vertical="center"/>
    </xf>
    <xf numFmtId="0" fontId="22" fillId="6" borderId="47" xfId="15" applyFont="1" applyFill="1" applyBorder="1">
      <alignment vertical="center"/>
    </xf>
    <xf numFmtId="0" fontId="22" fillId="6" borderId="42" xfId="15" applyFont="1" applyFill="1" applyBorder="1">
      <alignment vertical="center"/>
    </xf>
    <xf numFmtId="0" fontId="22" fillId="6" borderId="41" xfId="15" applyFont="1" applyFill="1" applyBorder="1">
      <alignment vertical="center"/>
    </xf>
    <xf numFmtId="0" fontId="2" fillId="6" borderId="23" xfId="15" applyFont="1" applyFill="1" applyBorder="1" applyAlignment="1">
      <alignment horizontal="center" vertical="center" wrapText="1"/>
    </xf>
    <xf numFmtId="0" fontId="2" fillId="6" borderId="26" xfId="15" applyFont="1" applyFill="1" applyBorder="1" applyAlignment="1">
      <alignment horizontal="center" vertical="center" wrapText="1"/>
    </xf>
    <xf numFmtId="0" fontId="2" fillId="6" borderId="35" xfId="15" applyFont="1" applyFill="1" applyBorder="1" applyAlignment="1">
      <alignment horizontal="center" vertical="center" wrapText="1"/>
    </xf>
    <xf numFmtId="0" fontId="22" fillId="6" borderId="23" xfId="15" applyFont="1" applyFill="1" applyBorder="1" applyAlignment="1" applyProtection="1">
      <alignment horizontal="left" vertical="center" wrapText="1"/>
      <protection locked="0"/>
    </xf>
    <xf numFmtId="0" fontId="21" fillId="6" borderId="26" xfId="15" applyFont="1" applyFill="1" applyBorder="1" applyAlignment="1" applyProtection="1">
      <alignment horizontal="left" vertical="center" wrapText="1"/>
      <protection locked="0"/>
    </xf>
    <xf numFmtId="0" fontId="21" fillId="6" borderId="35"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34" xfId="15" applyFont="1" applyFill="1" applyBorder="1" applyAlignment="1" applyProtection="1">
      <alignment horizontal="left" vertical="center" wrapText="1"/>
      <protection locked="0"/>
    </xf>
    <xf numFmtId="0" fontId="21" fillId="6" borderId="33"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4" fillId="6" borderId="0" xfId="15" applyFont="1" applyFill="1">
      <alignment vertical="center"/>
    </xf>
    <xf numFmtId="177" fontId="22" fillId="8" borderId="23" xfId="15" applyNumberFormat="1" applyFont="1" applyFill="1" applyBorder="1" applyAlignment="1">
      <alignment horizontal="center" vertical="center"/>
    </xf>
    <xf numFmtId="177" fontId="22" fillId="8" borderId="26" xfId="15" applyNumberFormat="1" applyFont="1" applyFill="1" applyBorder="1" applyAlignment="1">
      <alignment horizontal="center" vertical="center"/>
    </xf>
    <xf numFmtId="177" fontId="22" fillId="8" borderId="25" xfId="15" applyNumberFormat="1" applyFont="1" applyFill="1" applyBorder="1" applyAlignment="1">
      <alignment horizontal="center" vertical="center"/>
    </xf>
    <xf numFmtId="177" fontId="22" fillId="8" borderId="0" xfId="15" applyNumberFormat="1" applyFont="1" applyFill="1" applyAlignment="1">
      <alignment horizontal="center" vertical="center"/>
    </xf>
    <xf numFmtId="177" fontId="22" fillId="8" borderId="34" xfId="15" applyNumberFormat="1" applyFont="1" applyFill="1" applyBorder="1" applyAlignment="1">
      <alignment horizontal="center" vertical="center"/>
    </xf>
    <xf numFmtId="177" fontId="22" fillId="8" borderId="33" xfId="15" applyNumberFormat="1" applyFont="1" applyFill="1" applyBorder="1" applyAlignment="1">
      <alignment horizontal="center" vertical="center"/>
    </xf>
    <xf numFmtId="0" fontId="22" fillId="9" borderId="25" xfId="15" applyFont="1" applyFill="1" applyBorder="1" applyAlignment="1" applyProtection="1">
      <alignment horizontal="left" vertical="center"/>
      <protection locked="0"/>
    </xf>
    <xf numFmtId="0" fontId="22" fillId="9" borderId="0" xfId="15" applyFont="1" applyFill="1" applyAlignment="1" applyProtection="1">
      <alignment horizontal="left" vertical="center"/>
      <protection locked="0"/>
    </xf>
    <xf numFmtId="0" fontId="22" fillId="9" borderId="24" xfId="15" applyFont="1" applyFill="1" applyBorder="1" applyAlignment="1" applyProtection="1">
      <alignment horizontal="left" vertical="center"/>
      <protection locked="0"/>
    </xf>
    <xf numFmtId="0" fontId="2" fillId="6" borderId="39" xfId="15" applyFont="1" applyFill="1" applyBorder="1" applyAlignment="1">
      <alignment horizontal="center" vertical="center"/>
    </xf>
    <xf numFmtId="0" fontId="2" fillId="6" borderId="38" xfId="15" applyFont="1" applyFill="1" applyBorder="1" applyAlignment="1">
      <alignment horizontal="center" vertical="center"/>
    </xf>
    <xf numFmtId="0" fontId="2" fillId="6" borderId="42" xfId="15" applyFont="1" applyFill="1" applyBorder="1" applyAlignment="1">
      <alignment horizontal="center" vertical="center"/>
    </xf>
    <xf numFmtId="0" fontId="2" fillId="6" borderId="41" xfId="15" applyFont="1" applyFill="1" applyBorder="1" applyAlignment="1">
      <alignment horizontal="center" vertical="center"/>
    </xf>
    <xf numFmtId="177" fontId="22" fillId="8" borderId="40" xfId="15" applyNumberFormat="1" applyFont="1" applyFill="1" applyBorder="1" applyAlignment="1">
      <alignment horizontal="left" vertical="center"/>
    </xf>
    <xf numFmtId="177" fontId="22" fillId="8" borderId="39" xfId="15" applyNumberFormat="1" applyFont="1" applyFill="1" applyBorder="1" applyAlignment="1">
      <alignment horizontal="left" vertical="center"/>
    </xf>
    <xf numFmtId="177" fontId="22" fillId="8" borderId="38" xfId="15" applyNumberFormat="1" applyFont="1" applyFill="1" applyBorder="1" applyAlignment="1">
      <alignment horizontal="left" vertical="center"/>
    </xf>
    <xf numFmtId="0" fontId="2" fillId="6" borderId="45" xfId="15" applyFont="1" applyFill="1" applyBorder="1" applyAlignment="1">
      <alignment horizontal="center" vertical="center" wrapText="1"/>
    </xf>
    <xf numFmtId="0" fontId="2" fillId="6" borderId="44" xfId="15" applyFont="1" applyFill="1" applyBorder="1" applyAlignment="1">
      <alignment horizontal="center" vertical="center" wrapText="1"/>
    </xf>
    <xf numFmtId="0" fontId="22" fillId="9" borderId="106" xfId="15" applyFont="1" applyFill="1" applyBorder="1" applyAlignment="1" applyProtection="1">
      <alignment horizontal="left" vertical="center" wrapText="1"/>
      <protection locked="0"/>
    </xf>
    <xf numFmtId="0" fontId="22" fillId="9" borderId="107" xfId="15" applyFont="1" applyFill="1" applyBorder="1" applyAlignment="1" applyProtection="1">
      <alignment horizontal="left" vertical="center" wrapText="1"/>
      <protection locked="0"/>
    </xf>
    <xf numFmtId="0" fontId="22" fillId="9" borderId="108" xfId="15" applyFont="1" applyFill="1" applyBorder="1" applyAlignment="1" applyProtection="1">
      <alignment horizontal="left" vertical="center" wrapText="1"/>
      <protection locked="0"/>
    </xf>
    <xf numFmtId="0" fontId="22" fillId="9" borderId="25" xfId="15" applyFont="1" applyFill="1" applyBorder="1" applyAlignment="1" applyProtection="1">
      <alignment horizontal="left" vertical="center" wrapText="1"/>
      <protection locked="0"/>
    </xf>
    <xf numFmtId="0" fontId="22" fillId="9" borderId="0" xfId="15" applyFont="1" applyFill="1" applyAlignment="1" applyProtection="1">
      <alignment horizontal="left" vertical="center" wrapText="1"/>
      <protection locked="0"/>
    </xf>
    <xf numFmtId="0" fontId="22" fillId="9" borderId="24" xfId="15" applyFont="1" applyFill="1" applyBorder="1" applyAlignment="1" applyProtection="1">
      <alignment horizontal="left" vertical="center" wrapText="1"/>
      <protection locked="0"/>
    </xf>
    <xf numFmtId="0" fontId="22" fillId="9" borderId="110" xfId="15" applyFont="1" applyFill="1" applyBorder="1" applyAlignment="1" applyProtection="1">
      <alignment horizontal="left" vertical="center" wrapText="1"/>
      <protection locked="0"/>
    </xf>
    <xf numFmtId="0" fontId="22" fillId="9" borderId="109" xfId="15" applyFont="1" applyFill="1" applyBorder="1" applyAlignment="1" applyProtection="1">
      <alignment horizontal="left" vertical="center" wrapText="1"/>
      <protection locked="0"/>
    </xf>
    <xf numFmtId="0" fontId="22" fillId="9" borderId="111" xfId="15" applyFont="1" applyFill="1" applyBorder="1" applyAlignment="1" applyProtection="1">
      <alignment horizontal="left" vertical="center" wrapText="1"/>
      <protection locked="0"/>
    </xf>
    <xf numFmtId="0" fontId="2" fillId="6" borderId="46" xfId="15" applyFont="1" applyFill="1" applyBorder="1" applyAlignment="1">
      <alignment horizontal="center" vertical="center" wrapText="1"/>
    </xf>
    <xf numFmtId="0" fontId="2" fillId="6" borderId="51" xfId="15" applyFont="1" applyFill="1" applyBorder="1" applyAlignment="1">
      <alignment horizontal="center" vertical="center" textRotation="255"/>
    </xf>
    <xf numFmtId="0" fontId="2" fillId="6" borderId="37" xfId="15" applyFont="1" applyFill="1" applyBorder="1" applyAlignment="1">
      <alignment horizontal="center" vertical="center" textRotation="255"/>
    </xf>
    <xf numFmtId="0" fontId="2" fillId="6" borderId="36" xfId="15" applyFont="1" applyFill="1" applyBorder="1" applyAlignment="1">
      <alignment horizontal="center" vertical="center" textRotation="255"/>
    </xf>
    <xf numFmtId="179" fontId="39" fillId="8" borderId="23" xfId="15" applyNumberFormat="1" applyFont="1" applyFill="1" applyBorder="1" applyAlignment="1">
      <alignment horizontal="center" vertical="center"/>
    </xf>
    <xf numFmtId="179" fontId="39" fillId="8" borderId="26" xfId="15" applyNumberFormat="1" applyFont="1" applyFill="1" applyBorder="1" applyAlignment="1">
      <alignment horizontal="center" vertical="center"/>
    </xf>
    <xf numFmtId="179" fontId="40" fillId="8" borderId="78" xfId="0" applyNumberFormat="1" applyFont="1" applyFill="1" applyBorder="1" applyAlignment="1">
      <alignment horizontal="center" vertical="center"/>
    </xf>
    <xf numFmtId="179" fontId="39" fillId="8" borderId="25" xfId="15" applyNumberFormat="1" applyFont="1" applyFill="1" applyBorder="1" applyAlignment="1">
      <alignment horizontal="center" vertical="center"/>
    </xf>
    <xf numFmtId="179" fontId="39" fillId="8" borderId="0" xfId="15" applyNumberFormat="1" applyFont="1" applyFill="1" applyAlignment="1">
      <alignment horizontal="center" vertical="center"/>
    </xf>
    <xf numFmtId="179" fontId="40" fillId="8" borderId="50" xfId="0" applyNumberFormat="1" applyFont="1" applyFill="1" applyBorder="1" applyAlignment="1">
      <alignment horizontal="center" vertical="center"/>
    </xf>
    <xf numFmtId="179" fontId="39" fillId="8" borderId="43" xfId="15" applyNumberFormat="1" applyFont="1" applyFill="1" applyBorder="1" applyAlignment="1">
      <alignment horizontal="center" vertical="center"/>
    </xf>
    <xf numFmtId="179" fontId="39" fillId="8" borderId="42" xfId="15" applyNumberFormat="1" applyFont="1" applyFill="1" applyBorder="1" applyAlignment="1">
      <alignment horizontal="center" vertical="center"/>
    </xf>
    <xf numFmtId="179" fontId="40" fillId="8" borderId="48" xfId="0" applyNumberFormat="1" applyFont="1" applyFill="1" applyBorder="1" applyAlignment="1">
      <alignment horizontal="center" vertical="center"/>
    </xf>
    <xf numFmtId="0" fontId="21" fillId="6" borderId="26" xfId="15" applyFont="1" applyFill="1" applyBorder="1" applyAlignment="1">
      <alignment horizontal="center" vertical="center"/>
    </xf>
    <xf numFmtId="0" fontId="1" fillId="0" borderId="26" xfId="0" applyFont="1" applyBorder="1" applyAlignment="1">
      <alignment horizontal="center" vertical="center"/>
    </xf>
    <xf numFmtId="0" fontId="21" fillId="6" borderId="0" xfId="15" applyFont="1" applyFill="1" applyAlignment="1">
      <alignment horizontal="center" vertical="center"/>
    </xf>
    <xf numFmtId="0" fontId="1" fillId="0" borderId="0" xfId="0" applyFont="1" applyAlignment="1">
      <alignment horizontal="center" vertical="center"/>
    </xf>
    <xf numFmtId="0" fontId="21" fillId="6" borderId="42" xfId="15" applyFont="1" applyFill="1" applyBorder="1" applyAlignment="1">
      <alignment horizontal="center" vertical="center"/>
    </xf>
    <xf numFmtId="0" fontId="1" fillId="0" borderId="42" xfId="0" applyFont="1" applyBorder="1" applyAlignment="1">
      <alignment horizontal="center" vertical="center"/>
    </xf>
    <xf numFmtId="0" fontId="22" fillId="9" borderId="25" xfId="15" applyFont="1" applyFill="1" applyBorder="1" applyAlignment="1" applyProtection="1">
      <alignment horizontal="left" vertical="top" wrapText="1"/>
      <protection locked="0"/>
    </xf>
    <xf numFmtId="0" fontId="22" fillId="9" borderId="0" xfId="15" applyFont="1" applyFill="1" applyAlignment="1" applyProtection="1">
      <alignment horizontal="left" vertical="top" wrapText="1"/>
      <protection locked="0"/>
    </xf>
    <xf numFmtId="0" fontId="22" fillId="9" borderId="24" xfId="15" applyFont="1" applyFill="1" applyBorder="1" applyAlignment="1" applyProtection="1">
      <alignment horizontal="left" vertical="top" wrapText="1"/>
      <protection locked="0"/>
    </xf>
    <xf numFmtId="0" fontId="22" fillId="6" borderId="0" xfId="15" applyFont="1" applyFill="1" applyAlignment="1" applyProtection="1">
      <alignment horizontal="left" vertical="center"/>
      <protection locked="0"/>
    </xf>
    <xf numFmtId="0" fontId="4" fillId="6" borderId="23" xfId="15" applyFont="1" applyFill="1" applyBorder="1" applyAlignment="1">
      <alignment horizontal="center" vertical="center" wrapText="1"/>
    </xf>
    <xf numFmtId="0" fontId="4" fillId="6" borderId="26" xfId="15" applyFont="1" applyFill="1" applyBorder="1" applyAlignment="1">
      <alignment horizontal="center" vertical="center" wrapText="1"/>
    </xf>
    <xf numFmtId="0" fontId="4" fillId="6" borderId="35" xfId="15" applyFont="1" applyFill="1" applyBorder="1" applyAlignment="1">
      <alignment horizontal="center" vertical="center" wrapText="1"/>
    </xf>
    <xf numFmtId="0" fontId="4" fillId="6" borderId="25" xfId="15" applyFont="1" applyFill="1" applyBorder="1" applyAlignment="1">
      <alignment horizontal="center" vertical="center" wrapText="1"/>
    </xf>
    <xf numFmtId="0" fontId="4" fillId="6" borderId="0" xfId="15" applyFont="1" applyFill="1" applyAlignment="1">
      <alignment horizontal="center" vertical="center" wrapText="1"/>
    </xf>
    <xf numFmtId="0" fontId="4" fillId="6" borderId="24" xfId="15" applyFont="1" applyFill="1" applyBorder="1" applyAlignment="1">
      <alignment horizontal="center" vertical="center" wrapText="1"/>
    </xf>
    <xf numFmtId="0" fontId="4" fillId="6" borderId="34" xfId="15" applyFont="1" applyFill="1" applyBorder="1" applyAlignment="1">
      <alignment horizontal="center" vertical="center" wrapText="1"/>
    </xf>
    <xf numFmtId="0" fontId="4" fillId="6" borderId="33" xfId="15" applyFont="1" applyFill="1" applyBorder="1" applyAlignment="1">
      <alignment horizontal="center" vertical="center" wrapText="1"/>
    </xf>
    <xf numFmtId="0" fontId="4" fillId="6" borderId="32" xfId="15" applyFont="1" applyFill="1" applyBorder="1" applyAlignment="1">
      <alignment horizontal="center" vertical="center" wrapText="1"/>
    </xf>
    <xf numFmtId="0" fontId="22" fillId="6" borderId="26" xfId="15" applyFont="1" applyFill="1" applyBorder="1" applyAlignment="1" applyProtection="1">
      <alignment horizontal="left" vertical="center" wrapText="1"/>
      <protection locked="0"/>
    </xf>
    <xf numFmtId="0" fontId="22" fillId="6" borderId="35" xfId="15" applyFont="1" applyFill="1" applyBorder="1" applyAlignment="1" applyProtection="1">
      <alignment horizontal="left" vertical="center" wrapText="1"/>
      <protection locked="0"/>
    </xf>
    <xf numFmtId="0" fontId="22" fillId="6" borderId="25"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wrapText="1"/>
      <protection locked="0"/>
    </xf>
    <xf numFmtId="0" fontId="22" fillId="6" borderId="24" xfId="15" applyFont="1" applyFill="1" applyBorder="1" applyAlignment="1" applyProtection="1">
      <alignment horizontal="left" vertical="center" wrapText="1"/>
      <protection locked="0"/>
    </xf>
    <xf numFmtId="0" fontId="22" fillId="6" borderId="34" xfId="15" applyFont="1" applyFill="1" applyBorder="1" applyAlignment="1" applyProtection="1">
      <alignment horizontal="left" vertical="center" wrapText="1"/>
      <protection locked="0"/>
    </xf>
    <xf numFmtId="0" fontId="22" fillId="6" borderId="33" xfId="15" applyFont="1" applyFill="1" applyBorder="1" applyAlignment="1" applyProtection="1">
      <alignment horizontal="left" vertical="center" wrapText="1"/>
      <protection locked="0"/>
    </xf>
    <xf numFmtId="0" fontId="22" fillId="6" borderId="32" xfId="15" applyFont="1" applyFill="1" applyBorder="1" applyAlignment="1" applyProtection="1">
      <alignment horizontal="left" vertical="center" wrapText="1"/>
      <protection locked="0"/>
    </xf>
    <xf numFmtId="0" fontId="4" fillId="6" borderId="26" xfId="15" applyFont="1" applyFill="1" applyBorder="1">
      <alignment vertical="center"/>
    </xf>
    <xf numFmtId="0" fontId="4" fillId="6" borderId="51" xfId="15" applyFont="1" applyFill="1" applyBorder="1" applyAlignment="1">
      <alignment horizontal="center" vertical="center" textRotation="255"/>
    </xf>
    <xf numFmtId="0" fontId="4" fillId="6" borderId="37" xfId="15" applyFont="1" applyFill="1" applyBorder="1" applyAlignment="1">
      <alignment horizontal="center" vertical="center" textRotation="255"/>
    </xf>
    <xf numFmtId="0" fontId="4" fillId="6" borderId="36" xfId="15" applyFont="1" applyFill="1" applyBorder="1" applyAlignment="1">
      <alignment horizontal="center" vertical="center" textRotation="255"/>
    </xf>
    <xf numFmtId="0" fontId="4" fillId="6" borderId="26" xfId="15" applyFont="1" applyFill="1" applyBorder="1" applyAlignment="1">
      <alignment horizontal="center" vertical="center"/>
    </xf>
    <xf numFmtId="0" fontId="4" fillId="6" borderId="35" xfId="15" applyFont="1" applyFill="1" applyBorder="1" applyAlignment="1">
      <alignment horizontal="center" vertical="center"/>
    </xf>
    <xf numFmtId="0" fontId="4" fillId="6" borderId="24" xfId="15" applyFont="1" applyFill="1" applyBorder="1" applyAlignment="1">
      <alignment horizontal="center" vertical="center"/>
    </xf>
    <xf numFmtId="0" fontId="4" fillId="6" borderId="42" xfId="15" applyFont="1" applyFill="1" applyBorder="1" applyAlignment="1">
      <alignment horizontal="center" vertical="center"/>
    </xf>
    <xf numFmtId="0" fontId="4" fillId="6" borderId="41" xfId="15" applyFont="1" applyFill="1" applyBorder="1" applyAlignment="1">
      <alignment horizontal="center" vertical="center"/>
    </xf>
    <xf numFmtId="0" fontId="22" fillId="6" borderId="26" xfId="15" applyFont="1" applyFill="1" applyBorder="1" applyAlignment="1">
      <alignment horizontal="center" vertical="center"/>
    </xf>
    <xf numFmtId="0" fontId="0" fillId="0" borderId="26" xfId="0" applyBorder="1" applyAlignment="1">
      <alignment horizontal="center" vertical="center"/>
    </xf>
    <xf numFmtId="0" fontId="22" fillId="6" borderId="0" xfId="15" applyFont="1" applyFill="1" applyAlignment="1">
      <alignment horizontal="center" vertical="center"/>
    </xf>
    <xf numFmtId="0" fontId="0" fillId="0" borderId="0" xfId="0" applyAlignment="1">
      <alignment horizontal="center" vertical="center"/>
    </xf>
    <xf numFmtId="0" fontId="22" fillId="6" borderId="42" xfId="15" applyFont="1" applyFill="1" applyBorder="1" applyAlignment="1">
      <alignment horizontal="center" vertical="center"/>
    </xf>
    <xf numFmtId="0" fontId="0" fillId="0" borderId="42" xfId="0" applyBorder="1" applyAlignment="1">
      <alignment horizontal="center" vertical="center"/>
    </xf>
    <xf numFmtId="0" fontId="22" fillId="6" borderId="25" xfId="15" applyFont="1" applyFill="1" applyBorder="1" applyAlignment="1">
      <alignment horizontal="right" vertical="center"/>
    </xf>
    <xf numFmtId="0" fontId="22" fillId="6" borderId="0" xfId="15" applyFont="1" applyFill="1" applyAlignment="1">
      <alignment horizontal="right" vertical="center"/>
    </xf>
    <xf numFmtId="0" fontId="22" fillId="6" borderId="43" xfId="15" applyFont="1" applyFill="1" applyBorder="1" applyAlignment="1">
      <alignment horizontal="right" vertical="center"/>
    </xf>
    <xf numFmtId="0" fontId="22" fillId="6" borderId="42" xfId="15" applyFont="1" applyFill="1" applyBorder="1" applyAlignment="1">
      <alignment horizontal="right" vertical="center"/>
    </xf>
    <xf numFmtId="0" fontId="22" fillId="9" borderId="40" xfId="15" applyFont="1" applyFill="1" applyBorder="1" applyAlignment="1" applyProtection="1">
      <alignment horizontal="left" vertical="center"/>
      <protection locked="0"/>
    </xf>
    <xf numFmtId="0" fontId="22" fillId="9" borderId="39" xfId="15" applyFont="1" applyFill="1" applyBorder="1" applyAlignment="1" applyProtection="1">
      <alignment horizontal="left" vertical="center"/>
      <protection locked="0"/>
    </xf>
    <xf numFmtId="0" fontId="22" fillId="9" borderId="38" xfId="15" applyFont="1" applyFill="1" applyBorder="1" applyAlignment="1" applyProtection="1">
      <alignment horizontal="left" vertical="center"/>
      <protection locked="0"/>
    </xf>
    <xf numFmtId="0" fontId="2" fillId="6" borderId="0" xfId="15" applyFont="1" applyFill="1" applyAlignment="1">
      <alignment horizontal="left" vertical="center"/>
    </xf>
    <xf numFmtId="0" fontId="2" fillId="6" borderId="24" xfId="15" applyFont="1" applyFill="1" applyBorder="1" applyAlignment="1">
      <alignment horizontal="left" vertical="center"/>
    </xf>
    <xf numFmtId="0" fontId="4" fillId="6" borderId="45" xfId="15" applyFont="1" applyFill="1" applyBorder="1" applyAlignment="1">
      <alignment horizontal="center" vertical="center" wrapText="1"/>
    </xf>
    <xf numFmtId="0" fontId="4" fillId="6" borderId="44" xfId="15" applyFont="1" applyFill="1" applyBorder="1" applyAlignment="1">
      <alignment horizontal="center" vertical="center" wrapText="1"/>
    </xf>
    <xf numFmtId="0" fontId="22" fillId="9" borderId="40" xfId="15" applyFont="1" applyFill="1" applyBorder="1" applyAlignment="1" applyProtection="1">
      <alignment horizontal="left" vertical="center" wrapText="1"/>
      <protection locked="0"/>
    </xf>
    <xf numFmtId="0" fontId="22" fillId="9" borderId="39" xfId="15" applyFont="1" applyFill="1" applyBorder="1" applyAlignment="1" applyProtection="1">
      <alignment horizontal="left" vertical="center" wrapText="1"/>
      <protection locked="0"/>
    </xf>
    <xf numFmtId="0" fontId="22" fillId="9" borderId="38" xfId="15" applyFont="1" applyFill="1" applyBorder="1" applyAlignment="1" applyProtection="1">
      <alignment horizontal="left" vertical="center" wrapText="1"/>
      <protection locked="0"/>
    </xf>
    <xf numFmtId="0" fontId="22" fillId="9" borderId="43" xfId="15" applyFont="1" applyFill="1" applyBorder="1" applyAlignment="1" applyProtection="1">
      <alignment horizontal="left" vertical="center" wrapText="1"/>
      <protection locked="0"/>
    </xf>
    <xf numFmtId="0" fontId="22" fillId="9" borderId="42" xfId="15" applyFont="1" applyFill="1" applyBorder="1" applyAlignment="1" applyProtection="1">
      <alignment horizontal="left" vertical="center" wrapText="1"/>
      <protection locked="0"/>
    </xf>
    <xf numFmtId="0" fontId="22" fillId="9" borderId="41" xfId="15" applyFont="1" applyFill="1" applyBorder="1" applyAlignment="1" applyProtection="1">
      <alignment horizontal="left" vertical="center" wrapText="1"/>
      <protection locked="0"/>
    </xf>
    <xf numFmtId="0" fontId="4" fillId="6" borderId="46" xfId="15" applyFont="1" applyFill="1" applyBorder="1" applyAlignment="1">
      <alignment horizontal="center" vertical="center" wrapText="1"/>
    </xf>
    <xf numFmtId="0" fontId="22" fillId="9" borderId="40" xfId="15" applyFont="1" applyFill="1" applyBorder="1" applyAlignment="1" applyProtection="1">
      <alignment horizontal="left" vertical="top" wrapText="1"/>
      <protection locked="0"/>
    </xf>
    <xf numFmtId="0" fontId="22" fillId="9" borderId="39" xfId="15" applyFont="1" applyFill="1" applyBorder="1" applyAlignment="1" applyProtection="1">
      <alignment horizontal="left" vertical="top" wrapText="1"/>
      <protection locked="0"/>
    </xf>
    <xf numFmtId="0" fontId="22" fillId="9" borderId="38" xfId="15" applyFont="1" applyFill="1" applyBorder="1" applyAlignment="1" applyProtection="1">
      <alignment horizontal="left" vertical="top" wrapText="1"/>
      <protection locked="0"/>
    </xf>
    <xf numFmtId="38" fontId="22" fillId="10" borderId="0" xfId="1" applyFont="1" applyFill="1" applyAlignment="1" applyProtection="1">
      <alignment horizontal="right" vertical="center"/>
      <protection locked="0"/>
    </xf>
    <xf numFmtId="0" fontId="4" fillId="6" borderId="39" xfId="15" applyFont="1" applyFill="1" applyBorder="1" applyAlignment="1">
      <alignment horizontal="center" vertical="center"/>
    </xf>
    <xf numFmtId="0" fontId="4" fillId="6" borderId="38" xfId="15" applyFont="1" applyFill="1" applyBorder="1" applyAlignment="1">
      <alignment horizontal="center" vertical="center"/>
    </xf>
    <xf numFmtId="177" fontId="22" fillId="8" borderId="43" xfId="15" applyNumberFormat="1" applyFont="1" applyFill="1" applyBorder="1" applyAlignment="1">
      <alignment horizontal="left" vertical="center"/>
    </xf>
    <xf numFmtId="177" fontId="22" fillId="8" borderId="42" xfId="15" applyNumberFormat="1" applyFont="1" applyFill="1" applyBorder="1" applyAlignment="1">
      <alignment horizontal="left" vertical="center"/>
    </xf>
    <xf numFmtId="177" fontId="22" fillId="8" borderId="41" xfId="15" applyNumberFormat="1" applyFont="1" applyFill="1" applyBorder="1" applyAlignment="1">
      <alignment horizontal="left" vertical="center"/>
    </xf>
    <xf numFmtId="0" fontId="22" fillId="6" borderId="0" xfId="15" applyFont="1" applyFill="1" applyAlignment="1" applyProtection="1">
      <alignment horizontal="center" vertical="center"/>
      <protection locked="0"/>
    </xf>
    <xf numFmtId="0" fontId="22" fillId="6" borderId="42" xfId="15" applyFont="1" applyFill="1" applyBorder="1" applyAlignment="1" applyProtection="1">
      <alignment horizontal="center" vertical="center"/>
      <protection locked="0"/>
    </xf>
    <xf numFmtId="0" fontId="22" fillId="6" borderId="39" xfId="15" applyFont="1" applyFill="1" applyBorder="1" applyAlignment="1">
      <alignment horizontal="left" vertical="center"/>
    </xf>
    <xf numFmtId="0" fontId="22" fillId="6" borderId="103" xfId="15" applyFont="1" applyFill="1" applyBorder="1" applyAlignment="1">
      <alignment horizontal="left" vertical="center"/>
    </xf>
    <xf numFmtId="0" fontId="22" fillId="6" borderId="42" xfId="15" applyFont="1" applyFill="1" applyBorder="1" applyAlignment="1">
      <alignment horizontal="left" vertical="center"/>
    </xf>
    <xf numFmtId="0" fontId="22" fillId="6" borderId="48" xfId="15" applyFont="1" applyFill="1" applyBorder="1" applyAlignment="1">
      <alignment horizontal="left" vertical="center"/>
    </xf>
    <xf numFmtId="0" fontId="4" fillId="6" borderId="23" xfId="15" applyFont="1" applyFill="1" applyBorder="1" applyAlignment="1">
      <alignment horizontal="center" vertical="center"/>
    </xf>
    <xf numFmtId="0" fontId="4" fillId="6" borderId="25" xfId="15" applyFont="1" applyFill="1" applyBorder="1" applyAlignment="1">
      <alignment horizontal="center" vertical="center"/>
    </xf>
    <xf numFmtId="0" fontId="4" fillId="6" borderId="34" xfId="15" applyFont="1" applyFill="1" applyBorder="1" applyAlignment="1">
      <alignment horizontal="center" vertical="center"/>
    </xf>
    <xf numFmtId="0" fontId="4" fillId="6" borderId="33" xfId="15" applyFont="1" applyFill="1" applyBorder="1" applyAlignment="1">
      <alignment horizontal="center" vertical="center"/>
    </xf>
    <xf numFmtId="0" fontId="4" fillId="6" borderId="32" xfId="15" applyFont="1" applyFill="1" applyBorder="1" applyAlignment="1">
      <alignment horizontal="center" vertical="center"/>
    </xf>
    <xf numFmtId="0" fontId="62" fillId="6" borderId="0" xfId="15" applyFont="1" applyFill="1" applyAlignment="1">
      <alignment horizontal="left" vertical="center"/>
    </xf>
    <xf numFmtId="0" fontId="53" fillId="5" borderId="70" xfId="17" applyFont="1" applyFill="1" applyBorder="1" applyAlignment="1">
      <alignment horizontal="center" vertical="center" shrinkToFit="1"/>
    </xf>
    <xf numFmtId="0" fontId="51" fillId="0" borderId="12" xfId="17" applyFont="1" applyBorder="1" applyAlignment="1">
      <alignment horizontal="left" vertical="center"/>
    </xf>
    <xf numFmtId="0" fontId="67" fillId="12" borderId="12" xfId="17" applyFont="1" applyFill="1" applyBorder="1" applyAlignment="1">
      <alignment horizontal="center"/>
    </xf>
    <xf numFmtId="0" fontId="53" fillId="5" borderId="2" xfId="17" applyFont="1" applyFill="1" applyBorder="1" applyAlignment="1">
      <alignment horizontal="center" vertical="center" shrinkToFit="1"/>
    </xf>
    <xf numFmtId="0" fontId="53" fillId="5" borderId="8" xfId="17" applyFont="1" applyFill="1" applyBorder="1" applyAlignment="1">
      <alignment horizontal="center" vertical="center" shrinkToFit="1"/>
    </xf>
    <xf numFmtId="0" fontId="48" fillId="0" borderId="29" xfId="17" applyFont="1" applyBorder="1" applyAlignment="1">
      <alignment horizontal="left" vertical="top" wrapText="1"/>
    </xf>
    <xf numFmtId="0" fontId="48" fillId="0" borderId="14" xfId="17" applyFont="1" applyBorder="1" applyAlignment="1">
      <alignment horizontal="left" vertical="top" wrapText="1"/>
    </xf>
    <xf numFmtId="0" fontId="48" fillId="0" borderId="28" xfId="17" applyFont="1" applyBorder="1" applyAlignment="1">
      <alignment horizontal="left" vertical="top" wrapText="1"/>
    </xf>
    <xf numFmtId="0" fontId="48" fillId="0" borderId="68" xfId="17" applyFont="1" applyBorder="1" applyAlignment="1">
      <alignment horizontal="left" vertical="top" wrapText="1"/>
    </xf>
    <xf numFmtId="0" fontId="48" fillId="0" borderId="0" xfId="17" applyFont="1" applyAlignment="1">
      <alignment horizontal="left" vertical="top" wrapText="1"/>
    </xf>
    <xf numFmtId="0" fontId="48" fillId="0" borderId="71" xfId="17" applyFont="1" applyBorder="1" applyAlignment="1">
      <alignment horizontal="left" vertical="top" wrapText="1"/>
    </xf>
    <xf numFmtId="0" fontId="53" fillId="5" borderId="104" xfId="17" applyFont="1" applyFill="1" applyBorder="1" applyAlignment="1">
      <alignment horizontal="center" vertical="center" shrinkToFit="1"/>
    </xf>
    <xf numFmtId="0" fontId="47" fillId="11" borderId="18" xfId="17" applyFont="1" applyFill="1" applyBorder="1" applyAlignment="1">
      <alignment horizontal="center" vertical="center" textRotation="255"/>
    </xf>
    <xf numFmtId="0" fontId="47" fillId="11" borderId="11" xfId="17" applyFont="1" applyFill="1" applyBorder="1" applyAlignment="1">
      <alignment horizontal="center" vertical="center" textRotation="255"/>
    </xf>
    <xf numFmtId="0" fontId="48" fillId="0" borderId="27" xfId="17" applyFont="1" applyBorder="1" applyAlignment="1">
      <alignment horizontal="left" vertical="top" wrapText="1"/>
    </xf>
    <xf numFmtId="0" fontId="48" fillId="0" borderId="12" xfId="17" applyFont="1" applyBorder="1" applyAlignment="1">
      <alignment horizontal="left" vertical="top" wrapText="1"/>
    </xf>
    <xf numFmtId="0" fontId="48" fillId="0" borderId="13" xfId="17" applyFont="1" applyBorder="1" applyAlignment="1">
      <alignment horizontal="left" vertical="top" wrapText="1"/>
    </xf>
    <xf numFmtId="0" fontId="29" fillId="0" borderId="0" xfId="17" applyFont="1" applyAlignment="1">
      <alignment horizontal="left" shrinkToFit="1"/>
    </xf>
    <xf numFmtId="0" fontId="52" fillId="0" borderId="0" xfId="17" applyFont="1" applyAlignment="1">
      <alignment horizontal="left"/>
    </xf>
    <xf numFmtId="0" fontId="31" fillId="0" borderId="12" xfId="17" applyFont="1" applyBorder="1" applyAlignment="1">
      <alignment horizontal="left"/>
    </xf>
    <xf numFmtId="0" fontId="31" fillId="0" borderId="27" xfId="17" applyFont="1" applyBorder="1" applyAlignment="1">
      <alignment horizontal="left"/>
    </xf>
    <xf numFmtId="0" fontId="31" fillId="0" borderId="13" xfId="17" applyFont="1" applyBorder="1" applyAlignment="1">
      <alignment horizontal="left"/>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6" name="角丸四角形吹き出し 1">
          <a:extLst>
            <a:ext uri="{FF2B5EF4-FFF2-40B4-BE49-F238E27FC236}">
              <a16:creationId xmlns:a16="http://schemas.microsoft.com/office/drawing/2014/main" id="{3A662392-451D-43EB-A63F-71AF822287F1}"/>
            </a:ext>
          </a:extLst>
        </xdr:cNvPr>
        <xdr:cNvSpPr/>
      </xdr:nvSpPr>
      <xdr:spPr>
        <a:xfrm>
          <a:off x="10163539" y="7861573"/>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7" name="吹き出し: 下矢印 6">
          <a:extLst>
            <a:ext uri="{FF2B5EF4-FFF2-40B4-BE49-F238E27FC236}">
              <a16:creationId xmlns:a16="http://schemas.microsoft.com/office/drawing/2014/main" id="{04AB8F33-011D-46D0-AE16-245F8553C172}"/>
            </a:ext>
          </a:extLst>
        </xdr:cNvPr>
        <xdr:cNvSpPr/>
      </xdr:nvSpPr>
      <xdr:spPr>
        <a:xfrm>
          <a:off x="130810" y="590550"/>
          <a:ext cx="2906213" cy="1120550"/>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8" name="正方形/長方形 7">
          <a:extLst>
            <a:ext uri="{FF2B5EF4-FFF2-40B4-BE49-F238E27FC236}">
              <a16:creationId xmlns:a16="http://schemas.microsoft.com/office/drawing/2014/main" id="{8B73D980-09D1-4463-827C-2E71D3E5ABCB}"/>
            </a:ext>
          </a:extLst>
        </xdr:cNvPr>
        <xdr:cNvSpPr/>
      </xdr:nvSpPr>
      <xdr:spPr>
        <a:xfrm>
          <a:off x="14249038" y="196758"/>
          <a:ext cx="868226" cy="700523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9" name="角丸四角形吹き出し 5">
          <a:extLst>
            <a:ext uri="{FF2B5EF4-FFF2-40B4-BE49-F238E27FC236}">
              <a16:creationId xmlns:a16="http://schemas.microsoft.com/office/drawing/2014/main" id="{640D0BE6-DF02-49D3-99E1-AB23648960FB}"/>
            </a:ext>
          </a:extLst>
        </xdr:cNvPr>
        <xdr:cNvSpPr/>
      </xdr:nvSpPr>
      <xdr:spPr>
        <a:xfrm>
          <a:off x="14239883" y="7837259"/>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25400</xdr:colOff>
      <xdr:row>0</xdr:row>
      <xdr:rowOff>16934</xdr:rowOff>
    </xdr:from>
    <xdr:to>
      <xdr:col>2</xdr:col>
      <xdr:colOff>16933</xdr:colOff>
      <xdr:row>1</xdr:row>
      <xdr:rowOff>93134</xdr:rowOff>
    </xdr:to>
    <xdr:sp macro="" textlink="">
      <xdr:nvSpPr>
        <xdr:cNvPr id="2" name="テキスト ボックス 1">
          <a:extLst>
            <a:ext uri="{FF2B5EF4-FFF2-40B4-BE49-F238E27FC236}">
              <a16:creationId xmlns:a16="http://schemas.microsoft.com/office/drawing/2014/main" id="{DF94AD30-5089-F4AF-56CB-D8C401303BFA}"/>
            </a:ext>
          </a:extLst>
        </xdr:cNvPr>
        <xdr:cNvSpPr txBox="1"/>
      </xdr:nvSpPr>
      <xdr:spPr>
        <a:xfrm>
          <a:off x="296333" y="16934"/>
          <a:ext cx="1244600" cy="2963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0000FF"/>
              </a:solidFill>
              <a:latin typeface="HGSｺﾞｼｯｸM" panose="020B0600000000000000" pitchFamily="50" charset="-128"/>
              <a:ea typeface="HGSｺﾞｼｯｸM" panose="020B0600000000000000" pitchFamily="50" charset="-128"/>
            </a:rPr>
            <a:t>D-fund2023</a:t>
          </a:r>
          <a:endParaRPr kumimoji="1" lang="ja-JP" altLang="en-US" sz="1200" b="1">
            <a:solidFill>
              <a:srgbClr val="0000FF"/>
            </a:solidFill>
            <a:latin typeface="HGSｺﾞｼｯｸM" panose="020B0600000000000000" pitchFamily="50" charset="-128"/>
            <a:ea typeface="HGS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baof/Downloads/2023&#19968;&#33324;&#20250;&#35336;&#20104;&#31639;(A&#12539;B&#65420;&#65383;&#65437;&#65412;&#65438;)&#31185;&#30446;&#21450;&#12403;&#23550;&#35937;&#32076;&#36027;&#12395;&#12388;&#12356;&#12390;(12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baof/Downloads/2021_fin_hba_06_incentive_balance_repo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0\&#9313;&#36001;&#21209;\Users\hbaof\Desktop\2021%20&#21029;&#32025;&#12501;&#12449;&#12531;&#12489;AB&#20132;&#20184;&#37329;%20&#23550;&#35937;&#32076;&#36027;&#22522;&#28310;\2022&#19968;&#33324;&#20250;&#35336;&#20104;&#31639;(A&#12539;B&#65420;&#65383;&#65437;&#65412;&#65438;)&#31185;&#30446;&#21450;&#12403;&#23550;&#35937;&#32076;&#36027;&#12395;&#12388;&#12356;&#12390;(120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 val="⑫2023【A事業】対象経費基準"/>
      <sheetName val="⑪2023【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ﾌｧﾝﾄﾞA収支報告書"/>
      <sheetName val="支出明細書"/>
      <sheetName val="活動報告書"/>
      <sheetName val="2021版 A(事業)対象経費基準"/>
      <sheetName val="2021版 証拠書類（注意点）Pass0000"/>
    </sheetNames>
    <sheetDataSet>
      <sheetData sheetId="0">
        <row r="4">
          <cell r="H4" t="str">
            <v>(一財)北海道バスケットボール協会</v>
          </cell>
        </row>
        <row r="10">
          <cell r="D10" t="str">
            <v/>
          </cell>
        </row>
        <row r="11">
          <cell r="D11" t="str">
            <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2版 A(事業)対象経費基準"/>
      <sheetName val="❾2022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5910-A7A5-43F9-B49C-6A8DA5193D60}">
  <sheetPr>
    <tabColor rgb="FFFF0000"/>
  </sheetPr>
  <dimension ref="A1:Z58"/>
  <sheetViews>
    <sheetView tabSelected="1" zoomScaleNormal="100" workbookViewId="0">
      <selection activeCell="E8" sqref="E8"/>
    </sheetView>
  </sheetViews>
  <sheetFormatPr defaultColWidth="9" defaultRowHeight="13.2"/>
  <cols>
    <col min="1" max="1" width="2.33203125" style="19" customWidth="1"/>
    <col min="2" max="2" width="11.44140625" style="19" customWidth="1"/>
    <col min="3" max="3" width="4.6640625" style="19" customWidth="1"/>
    <col min="4" max="4" width="11.6640625" style="19" customWidth="1"/>
    <col min="5" max="6" width="12.6640625" style="19" customWidth="1"/>
    <col min="7" max="7" width="17.77734375" style="19" customWidth="1"/>
    <col min="8" max="8" width="14.6640625" style="19" customWidth="1"/>
    <col min="9" max="9" width="15" style="19" customWidth="1"/>
    <col min="10" max="10" width="19.77734375" style="19" customWidth="1"/>
    <col min="11" max="11" width="4.44140625" style="19" customWidth="1"/>
    <col min="12" max="15" width="9" style="19"/>
    <col min="16" max="16" width="13.109375" style="19" bestFit="1" customWidth="1"/>
    <col min="17" max="20" width="9" style="19"/>
    <col min="21" max="21" width="10.6640625" style="117" customWidth="1"/>
    <col min="22" max="22" width="2" style="71" customWidth="1"/>
    <col min="23" max="23" width="22.6640625" style="31" customWidth="1"/>
    <col min="24" max="24" width="30.44140625" style="31" customWidth="1"/>
    <col min="25" max="25" width="10.6640625" style="117" customWidth="1"/>
    <col min="26" max="26" width="10.6640625" style="31" customWidth="1"/>
    <col min="27" max="16384" width="9" style="19"/>
  </cols>
  <sheetData>
    <row r="1" spans="1:26" ht="14.4">
      <c r="A1" s="18"/>
      <c r="B1" s="215" t="s">
        <v>255</v>
      </c>
      <c r="C1" s="18"/>
      <c r="H1" s="225" t="s">
        <v>274</v>
      </c>
      <c r="I1" s="315" t="s">
        <v>230</v>
      </c>
      <c r="J1" s="315"/>
      <c r="U1" s="117" t="s">
        <v>111</v>
      </c>
    </row>
    <row r="2" spans="1:26" ht="33.450000000000003" customHeight="1">
      <c r="A2" s="233" t="s">
        <v>249</v>
      </c>
      <c r="B2" s="233"/>
      <c r="C2" s="233"/>
      <c r="D2" s="233"/>
      <c r="E2" s="233"/>
      <c r="F2" s="233"/>
      <c r="G2" s="233"/>
      <c r="H2" s="233"/>
      <c r="I2" s="233"/>
      <c r="J2" s="233"/>
      <c r="U2" s="67" t="s">
        <v>110</v>
      </c>
      <c r="V2" s="68" t="s">
        <v>112</v>
      </c>
      <c r="W2" s="69" t="s">
        <v>112</v>
      </c>
      <c r="X2" s="69" t="s">
        <v>113</v>
      </c>
      <c r="Y2" s="70" t="s">
        <v>114</v>
      </c>
      <c r="Z2" s="69" t="s">
        <v>115</v>
      </c>
    </row>
    <row r="3" spans="1:26" ht="15" thickBot="1">
      <c r="A3" s="20"/>
      <c r="B3" s="20"/>
      <c r="C3" s="20"/>
      <c r="D3" s="20"/>
      <c r="E3" s="20"/>
      <c r="F3" s="20"/>
      <c r="G3" s="20"/>
      <c r="H3" s="20"/>
      <c r="I3" s="21"/>
      <c r="J3" s="7"/>
      <c r="U3" s="72">
        <v>1</v>
      </c>
      <c r="V3" s="73" t="s">
        <v>116</v>
      </c>
      <c r="W3" s="234" t="s">
        <v>116</v>
      </c>
      <c r="X3" s="115" t="s">
        <v>117</v>
      </c>
      <c r="Y3" s="74">
        <v>1</v>
      </c>
      <c r="Z3" s="69">
        <f t="shared" ref="Z3:Z8" si="0">ROUND($F$47*$Y3,-3)</f>
        <v>0</v>
      </c>
    </row>
    <row r="4" spans="1:26" ht="19.95" customHeight="1">
      <c r="A4" s="22"/>
      <c r="B4" s="22"/>
      <c r="C4" s="22"/>
      <c r="G4" s="140" t="s">
        <v>247</v>
      </c>
      <c r="H4" s="236"/>
      <c r="I4" s="237"/>
      <c r="J4" s="238"/>
      <c r="L4" s="158" t="s">
        <v>250</v>
      </c>
      <c r="U4" s="72">
        <v>2</v>
      </c>
      <c r="V4" s="73" t="s">
        <v>116</v>
      </c>
      <c r="W4" s="235"/>
      <c r="X4" s="115" t="s">
        <v>118</v>
      </c>
      <c r="Y4" s="74">
        <v>1</v>
      </c>
      <c r="Z4" s="69">
        <f t="shared" si="0"/>
        <v>0</v>
      </c>
    </row>
    <row r="5" spans="1:26" ht="19.95" customHeight="1">
      <c r="A5" s="58"/>
      <c r="B5" s="22"/>
      <c r="C5" s="22"/>
      <c r="G5" s="140" t="s">
        <v>248</v>
      </c>
      <c r="H5" s="239"/>
      <c r="I5" s="240"/>
      <c r="J5" s="241"/>
      <c r="L5" s="158" t="s">
        <v>251</v>
      </c>
      <c r="U5" s="72">
        <v>3</v>
      </c>
      <c r="V5" s="73" t="s">
        <v>116</v>
      </c>
      <c r="W5" s="235"/>
      <c r="X5" s="115" t="s">
        <v>119</v>
      </c>
      <c r="Y5" s="74">
        <v>1</v>
      </c>
      <c r="Z5" s="69">
        <f t="shared" si="0"/>
        <v>0</v>
      </c>
    </row>
    <row r="6" spans="1:26" ht="19.95" customHeight="1">
      <c r="A6" s="58"/>
      <c r="B6" s="22"/>
      <c r="C6" s="22"/>
      <c r="G6" s="140" t="s">
        <v>38</v>
      </c>
      <c r="H6" s="239"/>
      <c r="I6" s="240"/>
      <c r="J6" s="241"/>
      <c r="L6" s="158"/>
      <c r="U6" s="72">
        <v>4</v>
      </c>
      <c r="V6" s="73" t="s">
        <v>120</v>
      </c>
      <c r="W6" s="242" t="s">
        <v>120</v>
      </c>
      <c r="X6" s="115" t="s">
        <v>121</v>
      </c>
      <c r="Y6" s="74">
        <v>1</v>
      </c>
      <c r="Z6" s="69">
        <f t="shared" si="0"/>
        <v>0</v>
      </c>
    </row>
    <row r="7" spans="1:26" ht="19.2" customHeight="1" thickBot="1">
      <c r="A7" s="22"/>
      <c r="B7" s="22"/>
      <c r="C7" s="22"/>
      <c r="G7" s="141" t="s">
        <v>229</v>
      </c>
      <c r="H7" s="244"/>
      <c r="I7" s="245"/>
      <c r="J7" s="246"/>
      <c r="U7" s="72">
        <v>5</v>
      </c>
      <c r="V7" s="73" t="s">
        <v>120</v>
      </c>
      <c r="W7" s="243"/>
      <c r="X7" s="115" t="s">
        <v>122</v>
      </c>
      <c r="Y7" s="74">
        <v>1</v>
      </c>
      <c r="Z7" s="69">
        <f t="shared" si="0"/>
        <v>0</v>
      </c>
    </row>
    <row r="8" spans="1:26" ht="16.5" customHeight="1" thickTop="1">
      <c r="A8" s="247" t="s">
        <v>110</v>
      </c>
      <c r="B8" s="248"/>
      <c r="C8" s="248"/>
      <c r="D8" s="250"/>
      <c r="G8" s="101"/>
      <c r="H8" s="252"/>
      <c r="I8" s="253"/>
      <c r="J8" s="253"/>
      <c r="U8" s="72">
        <v>6</v>
      </c>
      <c r="V8" s="73" t="s">
        <v>120</v>
      </c>
      <c r="W8" s="243"/>
      <c r="X8" s="115" t="s">
        <v>123</v>
      </c>
      <c r="Y8" s="74">
        <v>1</v>
      </c>
      <c r="Z8" s="69">
        <f t="shared" si="0"/>
        <v>0</v>
      </c>
    </row>
    <row r="9" spans="1:26" ht="13.8" thickBot="1">
      <c r="A9" s="249"/>
      <c r="B9" s="249"/>
      <c r="C9" s="249"/>
      <c r="D9" s="251"/>
      <c r="E9" s="66"/>
      <c r="F9" s="66"/>
      <c r="G9" s="66"/>
      <c r="H9" s="66"/>
      <c r="I9" s="66"/>
      <c r="U9" s="72">
        <v>7</v>
      </c>
      <c r="V9" s="73" t="s">
        <v>124</v>
      </c>
      <c r="W9" s="271" t="s">
        <v>124</v>
      </c>
      <c r="X9" s="115" t="s">
        <v>125</v>
      </c>
      <c r="Y9" s="74" t="s">
        <v>126</v>
      </c>
      <c r="Z9" s="69" t="str">
        <f>IF(($E$24+$E$27)&lt;$E$47,ROUND($E$47-($E$24+$E$27),-3),"対象外")</f>
        <v>対象外</v>
      </c>
    </row>
    <row r="10" spans="1:26" ht="21.45" customHeight="1" thickTop="1">
      <c r="A10" s="274" t="s">
        <v>39</v>
      </c>
      <c r="B10" s="275"/>
      <c r="C10" s="276"/>
      <c r="D10" s="277" t="str">
        <f>IFERROR(VLOOKUP(D8,$U$2:$Z$31,2,0),"")</f>
        <v/>
      </c>
      <c r="E10" s="278"/>
      <c r="F10" s="278"/>
      <c r="G10" s="278"/>
      <c r="H10" s="278"/>
      <c r="I10" s="278"/>
      <c r="J10" s="279"/>
      <c r="U10" s="72">
        <v>8</v>
      </c>
      <c r="V10" s="73" t="s">
        <v>124</v>
      </c>
      <c r="W10" s="272"/>
      <c r="X10" s="115" t="s">
        <v>127</v>
      </c>
      <c r="Y10" s="74" t="s">
        <v>128</v>
      </c>
      <c r="Z10" s="69">
        <f>ROUND($F$34,-3)</f>
        <v>0</v>
      </c>
    </row>
    <row r="11" spans="1:26" ht="21.45" customHeight="1" thickBot="1">
      <c r="A11" s="280" t="s">
        <v>40</v>
      </c>
      <c r="B11" s="281"/>
      <c r="C11" s="282"/>
      <c r="D11" s="283" t="str">
        <f>IFERROR(VLOOKUP(D8,$U$2:$Z$31,4,0),"")</f>
        <v/>
      </c>
      <c r="E11" s="284"/>
      <c r="F11" s="284"/>
      <c r="G11" s="284"/>
      <c r="H11" s="284"/>
      <c r="I11" s="284"/>
      <c r="J11" s="285"/>
      <c r="U11" s="72">
        <v>9</v>
      </c>
      <c r="V11" s="73" t="s">
        <v>124</v>
      </c>
      <c r="W11" s="272"/>
      <c r="X11" s="115" t="s">
        <v>129</v>
      </c>
      <c r="Y11" s="74" t="s">
        <v>126</v>
      </c>
      <c r="Z11" s="69" t="str">
        <f>IF(($E$24+$E$27)&lt;$E$47,ROUND($E$47-($E$24+$E$27),-3),"対象外")</f>
        <v>対象外</v>
      </c>
    </row>
    <row r="12" spans="1:26" ht="21.45" customHeight="1" thickBot="1">
      <c r="A12" s="228" t="s">
        <v>99</v>
      </c>
      <c r="B12" s="229"/>
      <c r="C12" s="229"/>
      <c r="D12" s="316"/>
      <c r="E12" s="317"/>
      <c r="F12" s="318"/>
      <c r="G12" s="318"/>
      <c r="H12" s="318"/>
      <c r="I12" s="318"/>
      <c r="J12" s="319"/>
      <c r="U12" s="72">
        <v>10</v>
      </c>
      <c r="V12" s="73" t="s">
        <v>124</v>
      </c>
      <c r="W12" s="272"/>
      <c r="X12" s="115" t="s">
        <v>130</v>
      </c>
      <c r="Y12" s="74">
        <v>0.75</v>
      </c>
      <c r="Z12" s="69">
        <f>ROUND($F$47*$Y12,-3)</f>
        <v>0</v>
      </c>
    </row>
    <row r="13" spans="1:26" ht="21.45" customHeight="1" thickBot="1">
      <c r="A13" s="228" t="s">
        <v>107</v>
      </c>
      <c r="B13" s="229"/>
      <c r="C13" s="229"/>
      <c r="D13" s="230"/>
      <c r="E13" s="231"/>
      <c r="F13" s="99" t="s">
        <v>108</v>
      </c>
      <c r="G13" s="230"/>
      <c r="H13" s="232"/>
      <c r="I13" s="254"/>
      <c r="J13" s="255"/>
      <c r="U13" s="72">
        <v>11</v>
      </c>
      <c r="V13" s="73" t="s">
        <v>156</v>
      </c>
      <c r="W13" s="272"/>
      <c r="X13" s="115" t="s">
        <v>157</v>
      </c>
      <c r="Y13" s="74" t="s">
        <v>158</v>
      </c>
      <c r="Z13" s="69">
        <f>ROUND($F$34,-3)</f>
        <v>0</v>
      </c>
    </row>
    <row r="14" spans="1:26" ht="21.45" customHeight="1" thickBot="1">
      <c r="A14" s="228" t="s">
        <v>109</v>
      </c>
      <c r="B14" s="229"/>
      <c r="C14" s="229"/>
      <c r="D14" s="256"/>
      <c r="E14" s="257"/>
      <c r="F14" s="257"/>
      <c r="G14" s="257"/>
      <c r="H14" s="257"/>
      <c r="I14" s="257"/>
      <c r="J14" s="258"/>
      <c r="U14" s="72">
        <v>12</v>
      </c>
      <c r="V14" s="73" t="s">
        <v>124</v>
      </c>
      <c r="W14" s="272"/>
      <c r="X14" s="115" t="s">
        <v>131</v>
      </c>
      <c r="Y14" s="74" t="s">
        <v>126</v>
      </c>
      <c r="Z14" s="69" t="str">
        <f>IF(($E$24+$E$27)&lt;$E$47,ROUND($E$47-($E$24+$E$27),-3),"対象外")</f>
        <v>対象外</v>
      </c>
    </row>
    <row r="15" spans="1:26" ht="14.25" customHeight="1">
      <c r="A15" s="24"/>
      <c r="B15" s="24"/>
      <c r="C15" s="24"/>
      <c r="D15" s="24"/>
      <c r="E15" s="24"/>
      <c r="F15" s="24"/>
      <c r="G15" s="24"/>
      <c r="H15" s="24"/>
      <c r="I15" s="24"/>
      <c r="J15" s="24"/>
      <c r="U15" s="72">
        <v>13</v>
      </c>
      <c r="V15" s="73" t="s">
        <v>124</v>
      </c>
      <c r="W15" s="273"/>
      <c r="X15" s="115" t="s">
        <v>132</v>
      </c>
      <c r="Y15" s="74">
        <v>0.75</v>
      </c>
      <c r="Z15" s="69">
        <f t="shared" ref="Z15:Z31" si="1">ROUND($F$47*$Y15,-3)</f>
        <v>0</v>
      </c>
    </row>
    <row r="16" spans="1:26" ht="17.7" customHeight="1" thickBot="1">
      <c r="A16" s="19" t="s">
        <v>9</v>
      </c>
      <c r="B16" s="18"/>
      <c r="C16" s="18"/>
      <c r="D16" s="18"/>
      <c r="E16" s="259" t="s">
        <v>7</v>
      </c>
      <c r="F16" s="259"/>
      <c r="G16" s="259"/>
      <c r="H16" s="259"/>
      <c r="I16" s="259"/>
      <c r="J16" s="259"/>
      <c r="U16" s="72">
        <v>14</v>
      </c>
      <c r="V16" s="73" t="s">
        <v>150</v>
      </c>
      <c r="W16" s="234" t="s">
        <v>154</v>
      </c>
      <c r="X16" s="115" t="s">
        <v>133</v>
      </c>
      <c r="Y16" s="74">
        <v>1</v>
      </c>
      <c r="Z16" s="69">
        <f t="shared" si="1"/>
        <v>0</v>
      </c>
    </row>
    <row r="17" spans="1:26" ht="17.7" customHeight="1" thickBot="1">
      <c r="A17" s="260" t="s">
        <v>5</v>
      </c>
      <c r="B17" s="261"/>
      <c r="C17" s="261"/>
      <c r="D17" s="98" t="s">
        <v>47</v>
      </c>
      <c r="E17" s="98" t="s">
        <v>61</v>
      </c>
      <c r="F17" s="262" t="s">
        <v>8</v>
      </c>
      <c r="G17" s="263"/>
      <c r="H17" s="263"/>
      <c r="I17" s="263"/>
      <c r="J17" s="264"/>
      <c r="O17" s="265" t="s">
        <v>30</v>
      </c>
      <c r="P17" s="265"/>
      <c r="Q17" s="113"/>
      <c r="R17" s="102"/>
      <c r="S17" s="103"/>
      <c r="U17" s="72">
        <v>15</v>
      </c>
      <c r="V17" s="73" t="s">
        <v>150</v>
      </c>
      <c r="W17" s="235"/>
      <c r="X17" s="115" t="s">
        <v>134</v>
      </c>
      <c r="Y17" s="74">
        <v>1</v>
      </c>
      <c r="Z17" s="69">
        <f t="shared" si="1"/>
        <v>0</v>
      </c>
    </row>
    <row r="18" spans="1:26" ht="17.7" customHeight="1" thickBot="1">
      <c r="A18" s="266" t="s">
        <v>254</v>
      </c>
      <c r="B18" s="267"/>
      <c r="C18" s="267"/>
      <c r="D18" s="86"/>
      <c r="E18" s="170"/>
      <c r="F18" s="268"/>
      <c r="G18" s="269"/>
      <c r="H18" s="269"/>
      <c r="I18" s="269"/>
      <c r="J18" s="270"/>
      <c r="O18" s="113"/>
      <c r="P18" s="113"/>
      <c r="Q18" s="113" t="s">
        <v>61</v>
      </c>
      <c r="R18" s="102" t="s">
        <v>48</v>
      </c>
      <c r="S18" s="102" t="s">
        <v>49</v>
      </c>
      <c r="U18" s="72">
        <v>16</v>
      </c>
      <c r="V18" s="73" t="s">
        <v>150</v>
      </c>
      <c r="W18" s="235"/>
      <c r="X18" s="115" t="s">
        <v>135</v>
      </c>
      <c r="Y18" s="74">
        <v>1</v>
      </c>
      <c r="Z18" s="69">
        <f t="shared" si="1"/>
        <v>0</v>
      </c>
    </row>
    <row r="19" spans="1:26" ht="17.7" customHeight="1">
      <c r="A19" s="266" t="s">
        <v>50</v>
      </c>
      <c r="B19" s="267"/>
      <c r="C19" s="267"/>
      <c r="D19" s="87"/>
      <c r="E19" s="169"/>
      <c r="F19" s="286"/>
      <c r="G19" s="287"/>
      <c r="H19" s="287"/>
      <c r="I19" s="287"/>
      <c r="J19" s="288"/>
      <c r="O19" s="2">
        <v>1</v>
      </c>
      <c r="P19" s="25" t="s">
        <v>23</v>
      </c>
      <c r="Q19" s="4">
        <f>支出明細書!T4+支出明細書!T5</f>
        <v>0</v>
      </c>
      <c r="R19" s="4">
        <f>支出明細書!U4</f>
        <v>0</v>
      </c>
      <c r="S19" s="4">
        <f>支出明細書!V5</f>
        <v>0</v>
      </c>
      <c r="U19" s="72">
        <v>17</v>
      </c>
      <c r="V19" s="73" t="s">
        <v>150</v>
      </c>
      <c r="W19" s="235"/>
      <c r="X19" s="115" t="s">
        <v>136</v>
      </c>
      <c r="Y19" s="74">
        <v>1</v>
      </c>
      <c r="Z19" s="69">
        <f t="shared" si="1"/>
        <v>0</v>
      </c>
    </row>
    <row r="20" spans="1:26" ht="17.7" customHeight="1">
      <c r="A20" s="266" t="s">
        <v>51</v>
      </c>
      <c r="B20" s="267"/>
      <c r="C20" s="267"/>
      <c r="D20" s="87"/>
      <c r="E20" s="89"/>
      <c r="F20" s="289"/>
      <c r="G20" s="290"/>
      <c r="H20" s="290"/>
      <c r="I20" s="290"/>
      <c r="J20" s="291"/>
      <c r="O20" s="2">
        <v>2</v>
      </c>
      <c r="P20" s="26" t="s">
        <v>22</v>
      </c>
      <c r="Q20" s="3">
        <f>支出明細書!T6+支出明細書!T7</f>
        <v>0</v>
      </c>
      <c r="R20" s="3">
        <f>支出明細書!U6</f>
        <v>0</v>
      </c>
      <c r="S20" s="3">
        <f>支出明細書!V7</f>
        <v>0</v>
      </c>
      <c r="U20" s="72">
        <v>18</v>
      </c>
      <c r="V20" s="73" t="s">
        <v>150</v>
      </c>
      <c r="W20" s="235"/>
      <c r="X20" s="115" t="s">
        <v>137</v>
      </c>
      <c r="Y20" s="74">
        <v>1</v>
      </c>
      <c r="Z20" s="69">
        <f t="shared" si="1"/>
        <v>0</v>
      </c>
    </row>
    <row r="21" spans="1:26" ht="17.7" customHeight="1">
      <c r="A21" s="266" t="s">
        <v>52</v>
      </c>
      <c r="B21" s="267"/>
      <c r="C21" s="267"/>
      <c r="D21" s="87"/>
      <c r="E21" s="89"/>
      <c r="F21" s="289"/>
      <c r="G21" s="290"/>
      <c r="H21" s="290"/>
      <c r="I21" s="290"/>
      <c r="J21" s="291"/>
      <c r="O21" s="2">
        <v>3</v>
      </c>
      <c r="P21" s="26" t="s">
        <v>21</v>
      </c>
      <c r="Q21" s="3">
        <f>支出明細書!T8+支出明細書!T9</f>
        <v>0</v>
      </c>
      <c r="R21" s="3">
        <f>支出明細書!U8</f>
        <v>0</v>
      </c>
      <c r="S21" s="3">
        <f>支出明細書!V9</f>
        <v>0</v>
      </c>
      <c r="U21" s="72">
        <v>19</v>
      </c>
      <c r="V21" s="73" t="s">
        <v>150</v>
      </c>
      <c r="W21" s="235"/>
      <c r="X21" s="115" t="s">
        <v>138</v>
      </c>
      <c r="Y21" s="74">
        <v>1</v>
      </c>
      <c r="Z21" s="69">
        <f t="shared" si="1"/>
        <v>0</v>
      </c>
    </row>
    <row r="22" spans="1:26" ht="17.7" customHeight="1">
      <c r="A22" s="295" t="s">
        <v>53</v>
      </c>
      <c r="B22" s="296"/>
      <c r="C22" s="296"/>
      <c r="D22" s="87"/>
      <c r="E22" s="89"/>
      <c r="F22" s="289"/>
      <c r="G22" s="290"/>
      <c r="H22" s="290"/>
      <c r="I22" s="290"/>
      <c r="J22" s="291"/>
      <c r="O22" s="2">
        <v>4</v>
      </c>
      <c r="P22" s="26" t="s">
        <v>79</v>
      </c>
      <c r="Q22" s="3">
        <f>支出明細書!T10+支出明細書!T11</f>
        <v>0</v>
      </c>
      <c r="R22" s="3">
        <f>支出明細書!U10</f>
        <v>0</v>
      </c>
      <c r="S22" s="3">
        <f>支出明細書!V11</f>
        <v>0</v>
      </c>
      <c r="U22" s="72">
        <v>20</v>
      </c>
      <c r="V22" s="73" t="s">
        <v>151</v>
      </c>
      <c r="W22" s="234" t="s">
        <v>153</v>
      </c>
      <c r="X22" s="115" t="s">
        <v>139</v>
      </c>
      <c r="Y22" s="74">
        <v>1</v>
      </c>
      <c r="Z22" s="69">
        <f t="shared" si="1"/>
        <v>0</v>
      </c>
    </row>
    <row r="23" spans="1:26" ht="17.7" customHeight="1">
      <c r="A23" s="297" t="s">
        <v>54</v>
      </c>
      <c r="B23" s="298"/>
      <c r="C23" s="298"/>
      <c r="D23" s="87"/>
      <c r="E23" s="89"/>
      <c r="F23" s="289"/>
      <c r="G23" s="290"/>
      <c r="H23" s="290"/>
      <c r="I23" s="290"/>
      <c r="J23" s="291"/>
      <c r="O23" s="2">
        <v>5</v>
      </c>
      <c r="P23" s="26" t="s">
        <v>77</v>
      </c>
      <c r="Q23" s="3">
        <f>支出明細書!T12</f>
        <v>0</v>
      </c>
      <c r="R23" s="3">
        <f>支出明細書!U12</f>
        <v>0</v>
      </c>
      <c r="S23" s="3">
        <f>支出明細書!V12</f>
        <v>0</v>
      </c>
      <c r="U23" s="72">
        <v>21</v>
      </c>
      <c r="V23" s="73" t="s">
        <v>151</v>
      </c>
      <c r="W23" s="235"/>
      <c r="X23" s="115" t="s">
        <v>140</v>
      </c>
      <c r="Y23" s="74">
        <v>1</v>
      </c>
      <c r="Z23" s="69">
        <f t="shared" si="1"/>
        <v>0</v>
      </c>
    </row>
    <row r="24" spans="1:26" ht="17.7" customHeight="1">
      <c r="A24" s="295" t="s">
        <v>55</v>
      </c>
      <c r="B24" s="296"/>
      <c r="C24" s="296"/>
      <c r="D24" s="87"/>
      <c r="E24" s="89"/>
      <c r="F24" s="289"/>
      <c r="G24" s="290"/>
      <c r="H24" s="290"/>
      <c r="I24" s="290"/>
      <c r="J24" s="291"/>
      <c r="O24" s="2">
        <v>6</v>
      </c>
      <c r="P24" s="26" t="s">
        <v>20</v>
      </c>
      <c r="Q24" s="3">
        <f>支出明細書!T13</f>
        <v>0</v>
      </c>
      <c r="R24" s="3">
        <f>支出明細書!U13</f>
        <v>0</v>
      </c>
      <c r="S24" s="3">
        <f>支出明細書!V13</f>
        <v>0</v>
      </c>
      <c r="U24" s="72">
        <v>22</v>
      </c>
      <c r="V24" s="73" t="s">
        <v>151</v>
      </c>
      <c r="W24" s="235"/>
      <c r="X24" s="115" t="s">
        <v>141</v>
      </c>
      <c r="Y24" s="74">
        <v>1</v>
      </c>
      <c r="Z24" s="69">
        <f t="shared" si="1"/>
        <v>0</v>
      </c>
    </row>
    <row r="25" spans="1:26" ht="17.7" customHeight="1">
      <c r="A25" s="266" t="s">
        <v>56</v>
      </c>
      <c r="B25" s="267"/>
      <c r="C25" s="267"/>
      <c r="D25" s="87"/>
      <c r="E25" s="89"/>
      <c r="F25" s="289"/>
      <c r="G25" s="290"/>
      <c r="H25" s="290"/>
      <c r="I25" s="290"/>
      <c r="J25" s="291"/>
      <c r="O25" s="2">
        <v>7</v>
      </c>
      <c r="P25" s="26" t="s">
        <v>19</v>
      </c>
      <c r="Q25" s="3">
        <f>支出明細書!T14+支出明細書!T15</f>
        <v>0</v>
      </c>
      <c r="R25" s="3">
        <f>支出明細書!U14</f>
        <v>0</v>
      </c>
      <c r="S25" s="3">
        <f>支出明細書!V15</f>
        <v>0</v>
      </c>
      <c r="U25" s="72">
        <v>23</v>
      </c>
      <c r="V25" s="73" t="s">
        <v>151</v>
      </c>
      <c r="W25" s="235"/>
      <c r="X25" s="115" t="s">
        <v>142</v>
      </c>
      <c r="Y25" s="74">
        <v>1</v>
      </c>
      <c r="Z25" s="69">
        <f t="shared" si="1"/>
        <v>0</v>
      </c>
    </row>
    <row r="26" spans="1:26" ht="17.7" customHeight="1">
      <c r="A26" s="266" t="s">
        <v>57</v>
      </c>
      <c r="B26" s="267"/>
      <c r="C26" s="267"/>
      <c r="D26" s="87"/>
      <c r="E26" s="89"/>
      <c r="F26" s="289"/>
      <c r="G26" s="290"/>
      <c r="H26" s="290"/>
      <c r="I26" s="290"/>
      <c r="J26" s="291"/>
      <c r="O26" s="2">
        <v>8</v>
      </c>
      <c r="P26" s="26" t="s">
        <v>18</v>
      </c>
      <c r="Q26" s="3">
        <f>支出明細書!T16</f>
        <v>0</v>
      </c>
      <c r="R26" s="3">
        <f>支出明細書!U16</f>
        <v>0</v>
      </c>
      <c r="S26" s="3">
        <f>支出明細書!V16</f>
        <v>0</v>
      </c>
      <c r="U26" s="72">
        <v>24</v>
      </c>
      <c r="V26" s="73" t="s">
        <v>151</v>
      </c>
      <c r="W26" s="235"/>
      <c r="X26" s="115" t="s">
        <v>143</v>
      </c>
      <c r="Y26" s="74">
        <v>1</v>
      </c>
      <c r="Z26" s="69">
        <f t="shared" si="1"/>
        <v>0</v>
      </c>
    </row>
    <row r="27" spans="1:26" ht="17.7" customHeight="1">
      <c r="A27" s="295" t="s">
        <v>58</v>
      </c>
      <c r="B27" s="296"/>
      <c r="C27" s="296"/>
      <c r="D27" s="87"/>
      <c r="E27" s="89"/>
      <c r="F27" s="289"/>
      <c r="G27" s="290"/>
      <c r="H27" s="290"/>
      <c r="I27" s="290"/>
      <c r="J27" s="291"/>
      <c r="O27" s="2">
        <v>9</v>
      </c>
      <c r="P27" s="26" t="s">
        <v>17</v>
      </c>
      <c r="Q27" s="3">
        <f>支出明細書!T17+支出明細書!T18</f>
        <v>0</v>
      </c>
      <c r="R27" s="3">
        <f>支出明細書!U17</f>
        <v>0</v>
      </c>
      <c r="S27" s="3">
        <f>支出明細書!V18</f>
        <v>0</v>
      </c>
      <c r="U27" s="72">
        <v>25</v>
      </c>
      <c r="V27" s="73" t="s">
        <v>151</v>
      </c>
      <c r="W27" s="235"/>
      <c r="X27" s="115" t="s">
        <v>152</v>
      </c>
      <c r="Y27" s="74">
        <v>1</v>
      </c>
      <c r="Z27" s="69">
        <f t="shared" si="1"/>
        <v>0</v>
      </c>
    </row>
    <row r="28" spans="1:26" ht="17.7" customHeight="1" thickBot="1">
      <c r="A28" s="304" t="s">
        <v>59</v>
      </c>
      <c r="B28" s="305"/>
      <c r="C28" s="305"/>
      <c r="D28" s="88"/>
      <c r="E28" s="100"/>
      <c r="F28" s="306"/>
      <c r="G28" s="307"/>
      <c r="H28" s="307"/>
      <c r="I28" s="307"/>
      <c r="J28" s="308"/>
      <c r="O28" s="2">
        <v>10</v>
      </c>
      <c r="P28" s="26" t="s">
        <v>16</v>
      </c>
      <c r="Q28" s="3">
        <f>支出明細書!T19</f>
        <v>0</v>
      </c>
      <c r="R28" s="3">
        <f>支出明細書!U19</f>
        <v>0</v>
      </c>
      <c r="S28" s="3">
        <f>支出明細書!V19</f>
        <v>0</v>
      </c>
      <c r="U28" s="72">
        <v>26</v>
      </c>
      <c r="V28" s="73" t="s">
        <v>144</v>
      </c>
      <c r="W28" s="234" t="s">
        <v>144</v>
      </c>
      <c r="X28" s="115" t="s">
        <v>145</v>
      </c>
      <c r="Y28" s="74">
        <v>1</v>
      </c>
      <c r="Z28" s="69">
        <f t="shared" si="1"/>
        <v>0</v>
      </c>
    </row>
    <row r="29" spans="1:26" ht="17.7" customHeight="1" thickTop="1">
      <c r="A29" s="292" t="s">
        <v>0</v>
      </c>
      <c r="B29" s="293"/>
      <c r="C29" s="294"/>
      <c r="D29" s="62">
        <f>SUM(D18:D28)</f>
        <v>0</v>
      </c>
      <c r="E29" s="62">
        <f>SUM(E18:E28)</f>
        <v>0</v>
      </c>
      <c r="F29" s="44"/>
      <c r="G29" s="45"/>
      <c r="H29" s="18"/>
      <c r="I29" s="18"/>
      <c r="J29" s="18"/>
      <c r="O29" s="2">
        <v>11</v>
      </c>
      <c r="P29" s="26" t="s">
        <v>15</v>
      </c>
      <c r="Q29" s="3">
        <f>支出明細書!T20+支出明細書!T21</f>
        <v>0</v>
      </c>
      <c r="R29" s="3">
        <f>支出明細書!U20</f>
        <v>0</v>
      </c>
      <c r="S29" s="3">
        <f>支出明細書!V21</f>
        <v>0</v>
      </c>
      <c r="U29" s="72">
        <v>27</v>
      </c>
      <c r="V29" s="73" t="s">
        <v>144</v>
      </c>
      <c r="W29" s="235"/>
      <c r="X29" s="115" t="s">
        <v>146</v>
      </c>
      <c r="Y29" s="74">
        <v>1</v>
      </c>
      <c r="Z29" s="69">
        <f t="shared" si="1"/>
        <v>0</v>
      </c>
    </row>
    <row r="30" spans="1:26" ht="24" customHeight="1">
      <c r="A30" s="46"/>
      <c r="B30" s="46"/>
      <c r="C30" s="46"/>
      <c r="D30" s="45"/>
      <c r="E30" s="18"/>
      <c r="F30" s="18"/>
      <c r="G30" s="18"/>
      <c r="H30" s="18"/>
      <c r="I30" s="18"/>
      <c r="J30" s="18"/>
      <c r="O30" s="2">
        <v>12</v>
      </c>
      <c r="P30" s="26" t="s">
        <v>86</v>
      </c>
      <c r="Q30" s="3">
        <f>支出明細書!T22+支出明細書!T23</f>
        <v>0</v>
      </c>
      <c r="R30" s="3">
        <f>支出明細書!U22</f>
        <v>0</v>
      </c>
      <c r="S30" s="3">
        <f>支出明細書!V23</f>
        <v>0</v>
      </c>
      <c r="U30" s="72">
        <v>28</v>
      </c>
      <c r="V30" s="73" t="s">
        <v>147</v>
      </c>
      <c r="W30" s="242" t="s">
        <v>147</v>
      </c>
      <c r="X30" s="115" t="s">
        <v>148</v>
      </c>
      <c r="Y30" s="74">
        <v>1</v>
      </c>
      <c r="Z30" s="69">
        <f t="shared" si="1"/>
        <v>0</v>
      </c>
    </row>
    <row r="31" spans="1:26" s="27" customFormat="1" ht="17.7" customHeight="1" thickBot="1">
      <c r="A31" s="19" t="s">
        <v>33</v>
      </c>
      <c r="B31" s="19"/>
      <c r="C31" s="19"/>
      <c r="D31" s="19"/>
      <c r="E31" s="19"/>
      <c r="F31" s="19"/>
      <c r="G31" s="19"/>
      <c r="H31" s="19"/>
      <c r="I31" s="19"/>
      <c r="J31" s="19"/>
      <c r="O31" s="2">
        <v>13</v>
      </c>
      <c r="P31" s="26" t="s">
        <v>78</v>
      </c>
      <c r="Q31" s="3">
        <f>支出明細書!T24+支出明細書!T25</f>
        <v>0</v>
      </c>
      <c r="R31" s="3">
        <f>支出明細書!U24</f>
        <v>0</v>
      </c>
      <c r="S31" s="3">
        <f>支出明細書!V25</f>
        <v>0</v>
      </c>
      <c r="U31" s="72">
        <v>29</v>
      </c>
      <c r="V31" s="73" t="s">
        <v>147</v>
      </c>
      <c r="W31" s="243"/>
      <c r="X31" s="115" t="s">
        <v>149</v>
      </c>
      <c r="Y31" s="74">
        <v>1</v>
      </c>
      <c r="Z31" s="69">
        <f t="shared" si="1"/>
        <v>0</v>
      </c>
    </row>
    <row r="32" spans="1:26" ht="17.7" customHeight="1" thickBot="1">
      <c r="A32" s="260" t="s">
        <v>5</v>
      </c>
      <c r="B32" s="261"/>
      <c r="C32" s="261"/>
      <c r="D32" s="98" t="s">
        <v>47</v>
      </c>
      <c r="E32" s="85" t="s">
        <v>61</v>
      </c>
      <c r="F32" s="59" t="s">
        <v>48</v>
      </c>
      <c r="G32" s="114" t="s">
        <v>49</v>
      </c>
      <c r="H32" s="309" t="s">
        <v>8</v>
      </c>
      <c r="I32" s="310"/>
      <c r="J32" s="311"/>
      <c r="O32" s="2">
        <v>14</v>
      </c>
      <c r="P32" s="28" t="s">
        <v>14</v>
      </c>
      <c r="Q32" s="5">
        <f>支出明細書!T26</f>
        <v>0</v>
      </c>
      <c r="R32" s="5">
        <f>支出明細書!U26</f>
        <v>0</v>
      </c>
      <c r="S32" s="5">
        <f>支出明細書!V26</f>
        <v>0</v>
      </c>
      <c r="U32" s="75"/>
      <c r="V32" s="76"/>
      <c r="W32" s="77"/>
      <c r="X32" s="77"/>
      <c r="Y32" s="75"/>
      <c r="Z32" s="77"/>
    </row>
    <row r="33" spans="1:26" ht="17.7" customHeight="1" thickTop="1" thickBot="1">
      <c r="A33" s="299" t="s">
        <v>4</v>
      </c>
      <c r="B33" s="300"/>
      <c r="C33" s="300"/>
      <c r="D33" s="92"/>
      <c r="E33" s="90">
        <f>Q19</f>
        <v>0</v>
      </c>
      <c r="F33" s="47">
        <f>R19</f>
        <v>0</v>
      </c>
      <c r="G33" s="95">
        <f>S19</f>
        <v>0</v>
      </c>
      <c r="H33" s="312"/>
      <c r="I33" s="313"/>
      <c r="J33" s="314"/>
      <c r="P33" s="42" t="s">
        <v>13</v>
      </c>
      <c r="Q33" s="6">
        <f>SUM(Q19:Q32)</f>
        <v>0</v>
      </c>
      <c r="R33" s="6">
        <f>SUM(R19:R32)</f>
        <v>0</v>
      </c>
      <c r="S33" s="6">
        <f>SUM(S19:S32)</f>
        <v>0</v>
      </c>
    </row>
    <row r="34" spans="1:26" ht="49.95" customHeight="1">
      <c r="A34" s="299" t="s">
        <v>3</v>
      </c>
      <c r="B34" s="300"/>
      <c r="C34" s="300"/>
      <c r="D34" s="93"/>
      <c r="E34" s="90">
        <f t="shared" ref="E34:G46" si="2">Q20</f>
        <v>0</v>
      </c>
      <c r="F34" s="47">
        <f t="shared" si="2"/>
        <v>0</v>
      </c>
      <c r="G34" s="95">
        <f t="shared" si="2"/>
        <v>0</v>
      </c>
      <c r="H34" s="301"/>
      <c r="I34" s="302"/>
      <c r="J34" s="303"/>
    </row>
    <row r="35" spans="1:26" ht="17.7" customHeight="1">
      <c r="A35" s="299" t="s">
        <v>2</v>
      </c>
      <c r="B35" s="300"/>
      <c r="C35" s="300"/>
      <c r="D35" s="93"/>
      <c r="E35" s="90">
        <f t="shared" si="2"/>
        <v>0</v>
      </c>
      <c r="F35" s="47">
        <f t="shared" si="2"/>
        <v>0</v>
      </c>
      <c r="G35" s="95">
        <f t="shared" si="2"/>
        <v>0</v>
      </c>
      <c r="H35" s="301"/>
      <c r="I35" s="302"/>
      <c r="J35" s="303"/>
    </row>
    <row r="36" spans="1:26" ht="17.7" customHeight="1">
      <c r="A36" s="299" t="s">
        <v>87</v>
      </c>
      <c r="B36" s="300"/>
      <c r="C36" s="300"/>
      <c r="D36" s="93"/>
      <c r="E36" s="90">
        <f t="shared" si="2"/>
        <v>0</v>
      </c>
      <c r="F36" s="47">
        <f t="shared" si="2"/>
        <v>0</v>
      </c>
      <c r="G36" s="96">
        <f>S22</f>
        <v>0</v>
      </c>
      <c r="H36" s="301"/>
      <c r="I36" s="302"/>
      <c r="J36" s="303"/>
    </row>
    <row r="37" spans="1:26" ht="17.7" customHeight="1">
      <c r="A37" s="299" t="s">
        <v>88</v>
      </c>
      <c r="B37" s="300"/>
      <c r="C37" s="300"/>
      <c r="D37" s="93"/>
      <c r="E37" s="90">
        <f t="shared" si="2"/>
        <v>0</v>
      </c>
      <c r="F37" s="48"/>
      <c r="G37" s="95">
        <f t="shared" ref="G37:G38" si="3">S23</f>
        <v>0</v>
      </c>
      <c r="H37" s="301"/>
      <c r="I37" s="302"/>
      <c r="J37" s="303"/>
    </row>
    <row r="38" spans="1:26" ht="17.7" customHeight="1">
      <c r="A38" s="299" t="s">
        <v>89</v>
      </c>
      <c r="B38" s="300"/>
      <c r="C38" s="300"/>
      <c r="D38" s="93"/>
      <c r="E38" s="90">
        <f t="shared" si="2"/>
        <v>0</v>
      </c>
      <c r="F38" s="48"/>
      <c r="G38" s="95">
        <f t="shared" si="3"/>
        <v>0</v>
      </c>
      <c r="H38" s="301"/>
      <c r="I38" s="302"/>
      <c r="J38" s="303"/>
    </row>
    <row r="39" spans="1:26" ht="17.7" customHeight="1">
      <c r="A39" s="299" t="s">
        <v>90</v>
      </c>
      <c r="B39" s="300"/>
      <c r="C39" s="300"/>
      <c r="D39" s="93"/>
      <c r="E39" s="90">
        <f t="shared" si="2"/>
        <v>0</v>
      </c>
      <c r="F39" s="47">
        <f t="shared" si="2"/>
        <v>0</v>
      </c>
      <c r="G39" s="95">
        <f t="shared" si="2"/>
        <v>0</v>
      </c>
      <c r="H39" s="301"/>
      <c r="I39" s="302"/>
      <c r="J39" s="303"/>
    </row>
    <row r="40" spans="1:26" ht="17.7" customHeight="1">
      <c r="A40" s="299" t="s">
        <v>91</v>
      </c>
      <c r="B40" s="300"/>
      <c r="C40" s="300"/>
      <c r="D40" s="93"/>
      <c r="E40" s="90">
        <f t="shared" si="2"/>
        <v>0</v>
      </c>
      <c r="F40" s="48"/>
      <c r="G40" s="95">
        <f t="shared" si="2"/>
        <v>0</v>
      </c>
      <c r="H40" s="301"/>
      <c r="I40" s="302"/>
      <c r="J40" s="303"/>
    </row>
    <row r="41" spans="1:26" ht="46.2" customHeight="1">
      <c r="A41" s="299" t="s">
        <v>92</v>
      </c>
      <c r="B41" s="300"/>
      <c r="C41" s="300"/>
      <c r="D41" s="93"/>
      <c r="E41" s="90">
        <f t="shared" si="2"/>
        <v>0</v>
      </c>
      <c r="F41" s="47">
        <f t="shared" si="2"/>
        <v>0</v>
      </c>
      <c r="G41" s="95">
        <f t="shared" si="2"/>
        <v>0</v>
      </c>
      <c r="H41" s="301"/>
      <c r="I41" s="302"/>
      <c r="J41" s="303"/>
    </row>
    <row r="42" spans="1:26" ht="17.7" customHeight="1">
      <c r="A42" s="299" t="s">
        <v>93</v>
      </c>
      <c r="B42" s="300"/>
      <c r="C42" s="300"/>
      <c r="D42" s="93"/>
      <c r="E42" s="90">
        <f t="shared" si="2"/>
        <v>0</v>
      </c>
      <c r="F42" s="48"/>
      <c r="G42" s="95">
        <f t="shared" si="2"/>
        <v>0</v>
      </c>
      <c r="H42" s="301"/>
      <c r="I42" s="302"/>
      <c r="J42" s="303"/>
    </row>
    <row r="43" spans="1:26" ht="17.7" customHeight="1">
      <c r="A43" s="299" t="s">
        <v>1</v>
      </c>
      <c r="B43" s="300"/>
      <c r="C43" s="300"/>
      <c r="D43" s="93"/>
      <c r="E43" s="90">
        <f t="shared" si="2"/>
        <v>0</v>
      </c>
      <c r="F43" s="47">
        <f t="shared" si="2"/>
        <v>0</v>
      </c>
      <c r="G43" s="95">
        <f t="shared" si="2"/>
        <v>0</v>
      </c>
      <c r="H43" s="301"/>
      <c r="I43" s="302"/>
      <c r="J43" s="303"/>
    </row>
    <row r="44" spans="1:26" ht="17.7" customHeight="1">
      <c r="A44" s="299" t="s">
        <v>94</v>
      </c>
      <c r="B44" s="300"/>
      <c r="C44" s="300"/>
      <c r="D44" s="93"/>
      <c r="E44" s="90">
        <f t="shared" si="2"/>
        <v>0</v>
      </c>
      <c r="F44" s="47">
        <f t="shared" si="2"/>
        <v>0</v>
      </c>
      <c r="G44" s="95">
        <f t="shared" si="2"/>
        <v>0</v>
      </c>
      <c r="H44" s="301"/>
      <c r="I44" s="302"/>
      <c r="J44" s="303"/>
    </row>
    <row r="45" spans="1:26" ht="17.7" customHeight="1">
      <c r="A45" s="299" t="s">
        <v>95</v>
      </c>
      <c r="B45" s="300"/>
      <c r="C45" s="300"/>
      <c r="D45" s="93"/>
      <c r="E45" s="90">
        <f t="shared" si="2"/>
        <v>0</v>
      </c>
      <c r="F45" s="47">
        <f t="shared" si="2"/>
        <v>0</v>
      </c>
      <c r="G45" s="95">
        <f t="shared" si="2"/>
        <v>0</v>
      </c>
      <c r="H45" s="301"/>
      <c r="I45" s="302"/>
      <c r="J45" s="303"/>
    </row>
    <row r="46" spans="1:26" ht="17.7" customHeight="1" thickBot="1">
      <c r="A46" s="330" t="s">
        <v>96</v>
      </c>
      <c r="B46" s="331"/>
      <c r="C46" s="331"/>
      <c r="D46" s="94"/>
      <c r="E46" s="91">
        <f t="shared" si="2"/>
        <v>0</v>
      </c>
      <c r="F46" s="49"/>
      <c r="G46" s="97">
        <f t="shared" si="2"/>
        <v>0</v>
      </c>
      <c r="H46" s="332"/>
      <c r="I46" s="333"/>
      <c r="J46" s="334"/>
    </row>
    <row r="47" spans="1:26" ht="17.7" customHeight="1" thickTop="1">
      <c r="A47" s="320" t="s">
        <v>0</v>
      </c>
      <c r="B47" s="321"/>
      <c r="C47" s="322"/>
      <c r="D47" s="50">
        <f>SUM(D33:D46)</f>
        <v>0</v>
      </c>
      <c r="E47" s="50">
        <f>SUM(E33:E46)</f>
        <v>0</v>
      </c>
      <c r="F47" s="51">
        <f>SUM(F33:F46)</f>
        <v>0</v>
      </c>
      <c r="G47" s="104">
        <f>SUM(G33:G46)</f>
        <v>0</v>
      </c>
      <c r="H47" s="171" t="str">
        <f>IF(F47+G47=E47,"合計額一致","合計額が合っていません。対象経費・対象外経費ご確認下さい")</f>
        <v>合計額一致</v>
      </c>
      <c r="I47" s="105"/>
      <c r="J47" s="105"/>
    </row>
    <row r="48" spans="1:26" ht="17.7" customHeight="1" thickBot="1">
      <c r="A48" s="13"/>
      <c r="B48" s="29"/>
      <c r="C48" s="29"/>
      <c r="D48" s="30"/>
      <c r="E48" s="13"/>
      <c r="F48" s="30"/>
      <c r="G48" s="106"/>
      <c r="Q48" s="117"/>
      <c r="R48" s="71"/>
      <c r="S48" s="31"/>
      <c r="T48" s="31"/>
      <c r="V48" s="31"/>
      <c r="W48" s="19"/>
      <c r="X48" s="19"/>
      <c r="Y48" s="19"/>
      <c r="Z48" s="19"/>
    </row>
    <row r="49" spans="1:26" ht="25.95" customHeight="1" thickBot="1">
      <c r="A49" s="11"/>
      <c r="B49" s="323" t="s">
        <v>62</v>
      </c>
      <c r="C49" s="324"/>
      <c r="D49" s="325"/>
      <c r="E49" s="38">
        <f>IFERROR(E29-E47,"")</f>
        <v>0</v>
      </c>
      <c r="F49" s="12"/>
      <c r="G49" s="106"/>
      <c r="Q49" s="117"/>
      <c r="R49" s="71"/>
      <c r="S49" s="31"/>
      <c r="T49" s="31"/>
      <c r="V49" s="31"/>
      <c r="W49" s="19"/>
      <c r="X49" s="19"/>
      <c r="Y49" s="19"/>
      <c r="Z49" s="19"/>
    </row>
    <row r="50" spans="1:26" s="31" customFormat="1" ht="8.4" customHeight="1">
      <c r="A50" s="11"/>
      <c r="B50" s="11"/>
      <c r="C50" s="11"/>
      <c r="D50" s="13"/>
      <c r="E50" s="32"/>
      <c r="F50" s="13"/>
      <c r="G50" s="106"/>
      <c r="K50" s="19"/>
      <c r="L50" s="19"/>
      <c r="M50" s="19"/>
      <c r="N50" s="19"/>
      <c r="O50" s="19"/>
      <c r="Q50" s="117"/>
      <c r="R50" s="71"/>
      <c r="U50" s="117"/>
    </row>
    <row r="51" spans="1:26" s="31" customFormat="1" ht="26.7" hidden="1" customHeight="1" thickBot="1">
      <c r="A51" s="11"/>
      <c r="B51" s="11"/>
      <c r="C51" s="11"/>
      <c r="D51" s="326" t="s">
        <v>246</v>
      </c>
      <c r="E51" s="327"/>
      <c r="F51" s="39" t="str">
        <f>IFERROR(VLOOKUP($D$8,$U$2:$Z$31,6,0),"")</f>
        <v/>
      </c>
      <c r="G51" s="106"/>
      <c r="K51" s="19"/>
      <c r="L51" s="19"/>
      <c r="M51" s="19"/>
      <c r="N51" s="19"/>
      <c r="O51" s="19"/>
      <c r="Q51" s="117"/>
      <c r="R51" s="71"/>
      <c r="U51" s="117"/>
    </row>
    <row r="52" spans="1:26" s="31" customFormat="1" ht="8.4" customHeight="1">
      <c r="A52" s="11"/>
      <c r="B52" s="11"/>
      <c r="C52" s="11"/>
      <c r="D52" s="13"/>
      <c r="E52" s="32"/>
      <c r="F52" s="13"/>
      <c r="G52" s="106"/>
      <c r="K52" s="19"/>
      <c r="L52" s="19"/>
      <c r="M52" s="19"/>
      <c r="N52" s="19"/>
      <c r="O52" s="19"/>
      <c r="Q52" s="117"/>
      <c r="R52" s="71"/>
      <c r="U52" s="117"/>
    </row>
    <row r="53" spans="1:26" ht="28.95" customHeight="1">
      <c r="A53" s="11"/>
      <c r="B53" s="14"/>
      <c r="C53" s="12"/>
      <c r="D53" s="328"/>
      <c r="E53" s="328"/>
      <c r="F53" s="165"/>
      <c r="G53" s="106"/>
      <c r="K53" s="31"/>
      <c r="Q53" s="117"/>
      <c r="R53" s="71"/>
      <c r="S53" s="31"/>
      <c r="T53" s="31"/>
      <c r="V53" s="31"/>
      <c r="W53" s="19"/>
      <c r="X53" s="19"/>
      <c r="Y53" s="19"/>
      <c r="Z53" s="19"/>
    </row>
    <row r="54" spans="1:26" ht="7.2" customHeight="1">
      <c r="A54" s="11"/>
      <c r="B54" s="14"/>
      <c r="C54" s="12"/>
      <c r="D54" s="14"/>
      <c r="E54" s="11"/>
      <c r="F54" s="15"/>
      <c r="G54" s="106"/>
      <c r="L54" s="31"/>
      <c r="M54" s="31"/>
      <c r="N54" s="31"/>
      <c r="O54" s="31"/>
      <c r="Q54" s="117"/>
      <c r="R54" s="71"/>
      <c r="S54" s="31"/>
      <c r="T54" s="31"/>
      <c r="V54" s="31"/>
      <c r="W54" s="19"/>
      <c r="X54" s="19"/>
      <c r="Y54" s="19"/>
      <c r="Z54" s="19"/>
    </row>
    <row r="55" spans="1:26" ht="13.95" customHeight="1">
      <c r="A55" s="16"/>
      <c r="B55" s="16"/>
      <c r="C55" s="16"/>
      <c r="D55" s="17"/>
      <c r="E55" s="11"/>
      <c r="F55" s="15"/>
      <c r="G55" s="106"/>
      <c r="Q55" s="117"/>
      <c r="R55" s="71"/>
      <c r="S55" s="31"/>
      <c r="T55" s="31"/>
      <c r="V55" s="31"/>
      <c r="W55" s="19"/>
      <c r="X55" s="19"/>
      <c r="Y55" s="19"/>
      <c r="Z55" s="19"/>
    </row>
    <row r="56" spans="1:26" s="168" customFormat="1" ht="25.5" customHeight="1">
      <c r="A56" s="40"/>
      <c r="B56" s="41"/>
      <c r="C56" s="41"/>
      <c r="D56" s="329"/>
      <c r="E56" s="329"/>
      <c r="F56" s="166"/>
      <c r="G56" s="167"/>
      <c r="Q56" s="117"/>
      <c r="R56" s="71"/>
      <c r="S56" s="31"/>
      <c r="T56" s="31"/>
      <c r="U56" s="117"/>
      <c r="V56" s="31"/>
    </row>
    <row r="57" spans="1:26" ht="27" customHeight="1"/>
    <row r="58" spans="1:26">
      <c r="U58" s="78"/>
      <c r="V58" s="79"/>
      <c r="W58" s="80"/>
      <c r="X58" s="80"/>
      <c r="Y58" s="78"/>
      <c r="Z58" s="80"/>
    </row>
  </sheetData>
  <mergeCells count="91">
    <mergeCell ref="D51:E51"/>
    <mergeCell ref="D53:E53"/>
    <mergeCell ref="D56:E56"/>
    <mergeCell ref="A44:C44"/>
    <mergeCell ref="H44:J44"/>
    <mergeCell ref="A45:C45"/>
    <mergeCell ref="H45:J45"/>
    <mergeCell ref="A46:C46"/>
    <mergeCell ref="H46:J46"/>
    <mergeCell ref="I1:J1"/>
    <mergeCell ref="D12:E12"/>
    <mergeCell ref="F12:J12"/>
    <mergeCell ref="A47:C47"/>
    <mergeCell ref="B49:D49"/>
    <mergeCell ref="A41:C41"/>
    <mergeCell ref="H41:J41"/>
    <mergeCell ref="A42:C42"/>
    <mergeCell ref="H42:J42"/>
    <mergeCell ref="A43:C43"/>
    <mergeCell ref="H43:J43"/>
    <mergeCell ref="A38:C38"/>
    <mergeCell ref="H38:J38"/>
    <mergeCell ref="A39:C39"/>
    <mergeCell ref="H39:J39"/>
    <mergeCell ref="A40:C40"/>
    <mergeCell ref="H40:J40"/>
    <mergeCell ref="A35:C35"/>
    <mergeCell ref="H35:J35"/>
    <mergeCell ref="A36:C36"/>
    <mergeCell ref="H36:J36"/>
    <mergeCell ref="A37:C37"/>
    <mergeCell ref="H37:J37"/>
    <mergeCell ref="W30:W31"/>
    <mergeCell ref="A32:C32"/>
    <mergeCell ref="H32:J32"/>
    <mergeCell ref="A33:C33"/>
    <mergeCell ref="H33:J33"/>
    <mergeCell ref="A34:C34"/>
    <mergeCell ref="H34:J34"/>
    <mergeCell ref="F26:J26"/>
    <mergeCell ref="A27:C27"/>
    <mergeCell ref="F27:J27"/>
    <mergeCell ref="A28:C28"/>
    <mergeCell ref="F28:J28"/>
    <mergeCell ref="W28:W29"/>
    <mergeCell ref="A29:C29"/>
    <mergeCell ref="A22:C22"/>
    <mergeCell ref="F22:J22"/>
    <mergeCell ref="W22:W27"/>
    <mergeCell ref="A23:C23"/>
    <mergeCell ref="F23:J23"/>
    <mergeCell ref="A24:C24"/>
    <mergeCell ref="F24:J24"/>
    <mergeCell ref="A25:C25"/>
    <mergeCell ref="F25:J25"/>
    <mergeCell ref="A26:C26"/>
    <mergeCell ref="F19:J19"/>
    <mergeCell ref="A20:C20"/>
    <mergeCell ref="F20:J20"/>
    <mergeCell ref="A21:C21"/>
    <mergeCell ref="F21:J21"/>
    <mergeCell ref="A14:C14"/>
    <mergeCell ref="D14:J14"/>
    <mergeCell ref="E16:J16"/>
    <mergeCell ref="W16:W21"/>
    <mergeCell ref="A17:C17"/>
    <mergeCell ref="F17:J17"/>
    <mergeCell ref="O17:P17"/>
    <mergeCell ref="A18:C18"/>
    <mergeCell ref="F18:J18"/>
    <mergeCell ref="W9:W15"/>
    <mergeCell ref="A10:C10"/>
    <mergeCell ref="D10:J10"/>
    <mergeCell ref="A11:C11"/>
    <mergeCell ref="D11:J11"/>
    <mergeCell ref="A12:C12"/>
    <mergeCell ref="A19:C19"/>
    <mergeCell ref="A13:C13"/>
    <mergeCell ref="D13:E13"/>
    <mergeCell ref="G13:H13"/>
    <mergeCell ref="A2:J2"/>
    <mergeCell ref="W3:W5"/>
    <mergeCell ref="H4:J4"/>
    <mergeCell ref="H5:J5"/>
    <mergeCell ref="H6:J6"/>
    <mergeCell ref="W6:W8"/>
    <mergeCell ref="H7:J7"/>
    <mergeCell ref="A8:C9"/>
    <mergeCell ref="D8:D9"/>
    <mergeCell ref="H8:J8"/>
    <mergeCell ref="I13:J13"/>
  </mergeCells>
  <phoneticPr fontId="3"/>
  <conditionalFormatting sqref="H47">
    <cfRule type="cellIs" dxfId="0" priority="1" operator="equal">
      <formula>"合計額が合っていません。対象経費・対象外経費ご確認下さい"</formula>
    </cfRule>
  </conditionalFormatting>
  <dataValidations count="1">
    <dataValidation allowBlank="1" showInputMessage="1" sqref="F12:J12" xr:uid="{542CD277-FE24-4001-83FF-F4219A4BBFDD}"/>
  </dataValidations>
  <pageMargins left="0.56000000000000005" right="0.23622047244094491" top="0.52" bottom="0.19685039370078741" header="0.23622047244094491" footer="0.19685039370078741"/>
  <pageSetup paperSize="9" scale="79" orientation="portrait" horizontalDpi="4294967293" verticalDpi="0" r:id="rId1"/>
  <headerFooter>
    <oddHeader>&amp;R&amp;D</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1768B1E-17EE-412D-ABA5-9E3B6DE728C0}">
          <x14:formula1>
            <xm:f>⑫2023【A事業】対象経費基準!$AW$10:$AW$24</xm:f>
          </x14:formula1>
          <xm:sqref>H4:J4</xm:sqref>
        </x14:dataValidation>
        <x14:dataValidation type="list" allowBlank="1" showInputMessage="1" xr:uid="{62A15E05-EF7B-40B2-9631-B04200F2F5BF}">
          <x14:formula1>
            <xm:f>⑫2023【A事業】対象経費基準!$AD$11:$AD$18</xm:f>
          </x14:formula1>
          <xm:sqref>D12:E12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25BD-54AC-4B0A-87C5-7EFCD5B84F41}">
  <sheetPr>
    <tabColor rgb="FFFF0000"/>
  </sheetPr>
  <dimension ref="A1:V76"/>
  <sheetViews>
    <sheetView zoomScale="90" zoomScaleNormal="90" workbookViewId="0">
      <selection activeCell="C1" sqref="C1"/>
    </sheetView>
  </sheetViews>
  <sheetFormatPr defaultColWidth="8.88671875" defaultRowHeight="13.2"/>
  <cols>
    <col min="1" max="1" width="3.88671875" customWidth="1"/>
    <col min="2" max="2" width="18.21875" customWidth="1"/>
    <col min="3" max="3" width="9.109375" customWidth="1"/>
    <col min="4" max="5" width="5.33203125" customWidth="1"/>
    <col min="6" max="6" width="31.44140625" customWidth="1"/>
    <col min="7" max="7" width="51.44140625" style="37" customWidth="1"/>
    <col min="8" max="10" width="12.21875" style="37" customWidth="1"/>
    <col min="11" max="11" width="15" customWidth="1"/>
    <col min="12" max="12" width="14" customWidth="1"/>
    <col min="13" max="13" width="3.44140625" customWidth="1"/>
    <col min="14" max="16" width="14.6640625" hidden="1" customWidth="1"/>
    <col min="17" max="17" width="3.77734375" customWidth="1"/>
    <col min="18" max="18" width="12.21875" customWidth="1"/>
    <col min="19" max="19" width="18.33203125" customWidth="1"/>
    <col min="20" max="22" width="8.88671875" customWidth="1"/>
  </cols>
  <sheetData>
    <row r="1" spans="1:22" ht="17.7" customHeight="1">
      <c r="B1" s="172" t="s">
        <v>155</v>
      </c>
      <c r="G1" s="173"/>
      <c r="H1" s="174"/>
      <c r="I1" s="175"/>
      <c r="J1" s="175"/>
      <c r="K1" s="175"/>
      <c r="L1" s="175"/>
    </row>
    <row r="2" spans="1:22" ht="28.5" customHeight="1" thickBot="1"/>
    <row r="3" spans="1:22" ht="28.5" customHeight="1" thickBot="1">
      <c r="A3" s="176"/>
      <c r="B3" s="176" t="s">
        <v>32</v>
      </c>
      <c r="D3" s="176"/>
      <c r="E3" s="176"/>
      <c r="F3" s="177" t="s">
        <v>98</v>
      </c>
      <c r="G3" s="1"/>
      <c r="H3" s="8"/>
      <c r="I3" s="9"/>
      <c r="J3"/>
      <c r="K3" s="335" t="s">
        <v>31</v>
      </c>
      <c r="L3" s="335"/>
      <c r="M3" s="178"/>
      <c r="N3" s="178" t="s">
        <v>76</v>
      </c>
      <c r="O3" s="178" t="s">
        <v>48</v>
      </c>
      <c r="P3" s="178" t="s">
        <v>49</v>
      </c>
      <c r="Q3" s="178"/>
      <c r="R3" s="336" t="s">
        <v>30</v>
      </c>
      <c r="S3" s="337"/>
      <c r="T3" s="179" t="s">
        <v>60</v>
      </c>
      <c r="U3" s="179" t="s">
        <v>48</v>
      </c>
      <c r="V3" s="179" t="s">
        <v>63</v>
      </c>
    </row>
    <row r="4" spans="1:22" ht="20.100000000000001" customHeight="1">
      <c r="B4" s="180" t="s">
        <v>6</v>
      </c>
      <c r="C4" s="181" t="s">
        <v>26</v>
      </c>
      <c r="D4" s="182" t="s">
        <v>34</v>
      </c>
      <c r="E4" s="182" t="s">
        <v>35</v>
      </c>
      <c r="F4" s="183" t="s">
        <v>29</v>
      </c>
      <c r="G4" s="183" t="s">
        <v>28</v>
      </c>
      <c r="H4" s="56" t="s">
        <v>27</v>
      </c>
      <c r="I4" s="57" t="s">
        <v>46</v>
      </c>
      <c r="J4" s="57" t="s">
        <v>49</v>
      </c>
      <c r="K4" s="184" t="s">
        <v>25</v>
      </c>
      <c r="L4" s="185" t="s">
        <v>24</v>
      </c>
      <c r="M4" s="186"/>
      <c r="N4" s="187" t="s">
        <v>64</v>
      </c>
      <c r="O4" s="187" t="s">
        <v>64</v>
      </c>
      <c r="P4" s="187" t="s">
        <v>65</v>
      </c>
      <c r="Q4" s="188"/>
      <c r="R4" s="189">
        <v>1</v>
      </c>
      <c r="S4" s="190" t="s">
        <v>64</v>
      </c>
      <c r="T4" s="4">
        <f t="shared" ref="T4:T26" si="0">SUMIF(B:B,$S4,H:H)</f>
        <v>0</v>
      </c>
      <c r="U4" s="4">
        <f t="shared" ref="U4:U26" si="1">SUMIF(B:B,$S4,I:I)</f>
        <v>0</v>
      </c>
      <c r="V4" s="4">
        <f t="shared" ref="V4:V26" si="2">SUMIF(B:B,$S4,J:J)</f>
        <v>0</v>
      </c>
    </row>
    <row r="5" spans="1:22" ht="20.100000000000001" customHeight="1">
      <c r="A5" s="81">
        <v>1</v>
      </c>
      <c r="B5" s="191"/>
      <c r="C5" s="192"/>
      <c r="D5" s="193"/>
      <c r="E5" s="193"/>
      <c r="F5" s="194"/>
      <c r="G5" s="60"/>
      <c r="H5" s="61"/>
      <c r="I5" s="109" t="str">
        <f t="shared" ref="I5:I36" si="3">IF(COUNTIF(対象経費,B5),H5,"")</f>
        <v/>
      </c>
      <c r="J5" s="110" t="str">
        <f t="shared" ref="J5:J36" si="4">IF(COUNTIF(対象外経費,B5),H5,"")</f>
        <v/>
      </c>
      <c r="K5" s="82"/>
      <c r="L5" s="83"/>
      <c r="M5" s="186"/>
      <c r="N5" s="187" t="s">
        <v>65</v>
      </c>
      <c r="O5" s="187" t="s">
        <v>66</v>
      </c>
      <c r="P5" s="187" t="s">
        <v>67</v>
      </c>
      <c r="Q5" s="188"/>
      <c r="R5" s="189">
        <v>2</v>
      </c>
      <c r="S5" s="26" t="s">
        <v>65</v>
      </c>
      <c r="T5" s="10">
        <f t="shared" si="0"/>
        <v>0</v>
      </c>
      <c r="U5" s="10">
        <f t="shared" si="1"/>
        <v>0</v>
      </c>
      <c r="V5" s="10">
        <f t="shared" si="2"/>
        <v>0</v>
      </c>
    </row>
    <row r="6" spans="1:22" ht="20.100000000000001" customHeight="1">
      <c r="A6" s="81">
        <v>2</v>
      </c>
      <c r="B6" s="191"/>
      <c r="C6" s="192"/>
      <c r="D6" s="193"/>
      <c r="E6" s="193"/>
      <c r="F6" s="194"/>
      <c r="G6" s="60"/>
      <c r="H6" s="61"/>
      <c r="I6" s="109" t="str">
        <f t="shared" si="3"/>
        <v/>
      </c>
      <c r="J6" s="110" t="str">
        <f t="shared" si="4"/>
        <v/>
      </c>
      <c r="K6" s="82"/>
      <c r="L6" s="83"/>
      <c r="M6" s="186"/>
      <c r="N6" s="187" t="s">
        <v>66</v>
      </c>
      <c r="O6" s="187" t="s">
        <v>68</v>
      </c>
      <c r="P6" s="187" t="s">
        <v>69</v>
      </c>
      <c r="Q6" s="188"/>
      <c r="R6" s="189">
        <v>3</v>
      </c>
      <c r="S6" s="26" t="s">
        <v>66</v>
      </c>
      <c r="T6" s="3">
        <f t="shared" si="0"/>
        <v>0</v>
      </c>
      <c r="U6" s="10">
        <f t="shared" si="1"/>
        <v>0</v>
      </c>
      <c r="V6" s="3">
        <f t="shared" si="2"/>
        <v>0</v>
      </c>
    </row>
    <row r="7" spans="1:22" ht="20.100000000000001" customHeight="1">
      <c r="A7" s="81">
        <v>3</v>
      </c>
      <c r="B7" s="191"/>
      <c r="C7" s="192"/>
      <c r="D7" s="193"/>
      <c r="E7" s="193"/>
      <c r="F7" s="194"/>
      <c r="G7" s="60"/>
      <c r="H7" s="61"/>
      <c r="I7" s="109" t="str">
        <f t="shared" si="3"/>
        <v/>
      </c>
      <c r="J7" s="110" t="str">
        <f t="shared" si="4"/>
        <v/>
      </c>
      <c r="K7" s="82"/>
      <c r="L7" s="83"/>
      <c r="M7" s="186"/>
      <c r="N7" s="187" t="s">
        <v>67</v>
      </c>
      <c r="O7" s="187" t="s">
        <v>84</v>
      </c>
      <c r="P7" s="187" t="s">
        <v>85</v>
      </c>
      <c r="Q7" s="188"/>
      <c r="R7" s="189">
        <v>4</v>
      </c>
      <c r="S7" s="26" t="s">
        <v>67</v>
      </c>
      <c r="T7" s="3">
        <f t="shared" si="0"/>
        <v>0</v>
      </c>
      <c r="U7" s="10">
        <f t="shared" si="1"/>
        <v>0</v>
      </c>
      <c r="V7" s="3">
        <f t="shared" si="2"/>
        <v>0</v>
      </c>
    </row>
    <row r="8" spans="1:22" ht="20.100000000000001" customHeight="1">
      <c r="A8" s="81">
        <v>4</v>
      </c>
      <c r="B8" s="191"/>
      <c r="C8" s="192"/>
      <c r="D8" s="193"/>
      <c r="E8" s="193"/>
      <c r="F8" s="194"/>
      <c r="G8" s="60"/>
      <c r="H8" s="61"/>
      <c r="I8" s="109" t="str">
        <f t="shared" si="3"/>
        <v/>
      </c>
      <c r="J8" s="110" t="str">
        <f t="shared" si="4"/>
        <v/>
      </c>
      <c r="K8" s="82"/>
      <c r="L8" s="83"/>
      <c r="M8" s="186"/>
      <c r="N8" s="187" t="s">
        <v>68</v>
      </c>
      <c r="O8" s="187" t="s">
        <v>70</v>
      </c>
      <c r="P8" s="187" t="s">
        <v>77</v>
      </c>
      <c r="Q8" s="188"/>
      <c r="R8" s="189">
        <v>5</v>
      </c>
      <c r="S8" s="26" t="s">
        <v>68</v>
      </c>
      <c r="T8" s="3">
        <f t="shared" si="0"/>
        <v>0</v>
      </c>
      <c r="U8" s="10">
        <f t="shared" si="1"/>
        <v>0</v>
      </c>
      <c r="V8" s="3">
        <f t="shared" si="2"/>
        <v>0</v>
      </c>
    </row>
    <row r="9" spans="1:22" ht="20.100000000000001" customHeight="1">
      <c r="A9" s="81">
        <v>5</v>
      </c>
      <c r="B9" s="191"/>
      <c r="C9" s="192"/>
      <c r="D9" s="193"/>
      <c r="E9" s="193"/>
      <c r="F9" s="194"/>
      <c r="G9" s="60"/>
      <c r="H9" s="61"/>
      <c r="I9" s="109" t="str">
        <f t="shared" si="3"/>
        <v/>
      </c>
      <c r="J9" s="110" t="str">
        <f t="shared" si="4"/>
        <v/>
      </c>
      <c r="K9" s="82"/>
      <c r="L9" s="83"/>
      <c r="M9" s="186"/>
      <c r="N9" s="187" t="s">
        <v>69</v>
      </c>
      <c r="O9" s="187" t="s">
        <v>72</v>
      </c>
      <c r="P9" s="187" t="s">
        <v>20</v>
      </c>
      <c r="Q9" s="188"/>
      <c r="R9" s="189">
        <v>6</v>
      </c>
      <c r="S9" s="26" t="s">
        <v>69</v>
      </c>
      <c r="T9" s="3">
        <f t="shared" si="0"/>
        <v>0</v>
      </c>
      <c r="U9" s="10">
        <f t="shared" si="1"/>
        <v>0</v>
      </c>
      <c r="V9" s="3">
        <f t="shared" si="2"/>
        <v>0</v>
      </c>
    </row>
    <row r="10" spans="1:22" ht="20.100000000000001" customHeight="1">
      <c r="A10" s="81">
        <v>6</v>
      </c>
      <c r="B10" s="191"/>
      <c r="C10" s="192"/>
      <c r="D10" s="193"/>
      <c r="E10" s="193"/>
      <c r="F10" s="194"/>
      <c r="G10" s="60"/>
      <c r="H10" s="61"/>
      <c r="I10" s="109" t="str">
        <f t="shared" si="3"/>
        <v/>
      </c>
      <c r="J10" s="110" t="str">
        <f t="shared" si="4"/>
        <v/>
      </c>
      <c r="K10" s="82"/>
      <c r="L10" s="83"/>
      <c r="M10" s="186"/>
      <c r="N10" s="187" t="s">
        <v>84</v>
      </c>
      <c r="O10" s="187" t="s">
        <v>74</v>
      </c>
      <c r="P10" s="187" t="s">
        <v>71</v>
      </c>
      <c r="Q10" s="195"/>
      <c r="R10" s="189">
        <v>7</v>
      </c>
      <c r="S10" s="26" t="s">
        <v>84</v>
      </c>
      <c r="T10" s="3">
        <f t="shared" si="0"/>
        <v>0</v>
      </c>
      <c r="U10" s="10">
        <f t="shared" si="1"/>
        <v>0</v>
      </c>
      <c r="V10" s="3">
        <f t="shared" si="2"/>
        <v>0</v>
      </c>
    </row>
    <row r="11" spans="1:22" ht="20.100000000000001" customHeight="1">
      <c r="A11" s="81">
        <v>7</v>
      </c>
      <c r="B11" s="191"/>
      <c r="C11" s="192"/>
      <c r="D11" s="193"/>
      <c r="E11" s="193"/>
      <c r="F11" s="194"/>
      <c r="G11" s="60"/>
      <c r="H11" s="61"/>
      <c r="I11" s="109" t="str">
        <f t="shared" si="3"/>
        <v/>
      </c>
      <c r="J11" s="110" t="str">
        <f t="shared" si="4"/>
        <v/>
      </c>
      <c r="K11" s="82"/>
      <c r="L11" s="83"/>
      <c r="M11" s="186"/>
      <c r="N11" s="187" t="s">
        <v>85</v>
      </c>
      <c r="O11" s="187" t="s">
        <v>80</v>
      </c>
      <c r="P11" s="187" t="s">
        <v>18</v>
      </c>
      <c r="Q11" s="195"/>
      <c r="R11" s="189">
        <v>8</v>
      </c>
      <c r="S11" s="26" t="s">
        <v>85</v>
      </c>
      <c r="T11" s="3">
        <f t="shared" si="0"/>
        <v>0</v>
      </c>
      <c r="U11" s="10">
        <f t="shared" si="1"/>
        <v>0</v>
      </c>
      <c r="V11" s="3">
        <f t="shared" si="2"/>
        <v>0</v>
      </c>
    </row>
    <row r="12" spans="1:22" ht="20.100000000000001" customHeight="1">
      <c r="A12" s="81">
        <v>8</v>
      </c>
      <c r="B12" s="191"/>
      <c r="C12" s="192"/>
      <c r="D12" s="193"/>
      <c r="E12" s="193"/>
      <c r="F12" s="194"/>
      <c r="G12" s="60"/>
      <c r="H12" s="61"/>
      <c r="I12" s="109" t="str">
        <f t="shared" si="3"/>
        <v/>
      </c>
      <c r="J12" s="110" t="str">
        <f t="shared" si="4"/>
        <v/>
      </c>
      <c r="K12" s="82"/>
      <c r="L12" s="83"/>
      <c r="M12" s="186"/>
      <c r="N12" s="187" t="s">
        <v>77</v>
      </c>
      <c r="O12" s="187" t="s">
        <v>82</v>
      </c>
      <c r="P12" s="187" t="s">
        <v>73</v>
      </c>
      <c r="Q12" s="195"/>
      <c r="R12" s="189">
        <v>9</v>
      </c>
      <c r="S12" s="26" t="s">
        <v>77</v>
      </c>
      <c r="T12" s="3">
        <f t="shared" si="0"/>
        <v>0</v>
      </c>
      <c r="U12" s="10">
        <f t="shared" si="1"/>
        <v>0</v>
      </c>
      <c r="V12" s="3">
        <f t="shared" si="2"/>
        <v>0</v>
      </c>
    </row>
    <row r="13" spans="1:22" ht="20.100000000000001" customHeight="1">
      <c r="A13" s="81">
        <v>9</v>
      </c>
      <c r="B13" s="191"/>
      <c r="C13" s="192"/>
      <c r="D13" s="193"/>
      <c r="E13" s="193"/>
      <c r="F13" s="194"/>
      <c r="G13" s="60"/>
      <c r="H13" s="61"/>
      <c r="I13" s="109" t="str">
        <f t="shared" si="3"/>
        <v/>
      </c>
      <c r="J13" s="110" t="str">
        <f t="shared" si="4"/>
        <v/>
      </c>
      <c r="K13" s="82"/>
      <c r="L13" s="83"/>
      <c r="M13" s="186"/>
      <c r="N13" s="187" t="s">
        <v>20</v>
      </c>
      <c r="O13" s="187"/>
      <c r="P13" s="187" t="s">
        <v>16</v>
      </c>
      <c r="Q13" s="195"/>
      <c r="R13" s="189">
        <v>10</v>
      </c>
      <c r="S13" s="26" t="s">
        <v>20</v>
      </c>
      <c r="T13" s="3">
        <f t="shared" si="0"/>
        <v>0</v>
      </c>
      <c r="U13" s="10">
        <f t="shared" si="1"/>
        <v>0</v>
      </c>
      <c r="V13" s="3">
        <f t="shared" si="2"/>
        <v>0</v>
      </c>
    </row>
    <row r="14" spans="1:22" ht="20.100000000000001" customHeight="1">
      <c r="A14" s="81">
        <v>10</v>
      </c>
      <c r="B14" s="191"/>
      <c r="C14" s="192"/>
      <c r="D14" s="193"/>
      <c r="E14" s="193"/>
      <c r="F14" s="194"/>
      <c r="G14" s="60"/>
      <c r="H14" s="61"/>
      <c r="I14" s="109" t="str">
        <f t="shared" si="3"/>
        <v/>
      </c>
      <c r="J14" s="110" t="str">
        <f t="shared" si="4"/>
        <v/>
      </c>
      <c r="K14" s="82"/>
      <c r="L14" s="83"/>
      <c r="M14" s="186"/>
      <c r="N14" s="187" t="s">
        <v>70</v>
      </c>
      <c r="O14" s="187"/>
      <c r="P14" s="187" t="s">
        <v>75</v>
      </c>
      <c r="Q14" s="195"/>
      <c r="R14" s="189">
        <v>11</v>
      </c>
      <c r="S14" s="26" t="s">
        <v>70</v>
      </c>
      <c r="T14" s="3">
        <f t="shared" si="0"/>
        <v>0</v>
      </c>
      <c r="U14" s="10">
        <f t="shared" si="1"/>
        <v>0</v>
      </c>
      <c r="V14" s="3">
        <f t="shared" si="2"/>
        <v>0</v>
      </c>
    </row>
    <row r="15" spans="1:22" ht="20.100000000000001" customHeight="1">
      <c r="A15" s="81">
        <v>11</v>
      </c>
      <c r="B15" s="191"/>
      <c r="C15" s="192"/>
      <c r="D15" s="193"/>
      <c r="E15" s="193"/>
      <c r="F15" s="194"/>
      <c r="G15" s="60"/>
      <c r="H15" s="61"/>
      <c r="I15" s="109" t="str">
        <f t="shared" si="3"/>
        <v/>
      </c>
      <c r="J15" s="110" t="str">
        <f t="shared" si="4"/>
        <v/>
      </c>
      <c r="K15" s="82"/>
      <c r="L15" s="83"/>
      <c r="M15" s="186"/>
      <c r="N15" s="187" t="s">
        <v>71</v>
      </c>
      <c r="O15" s="187"/>
      <c r="P15" s="187" t="s">
        <v>81</v>
      </c>
      <c r="Q15" s="195"/>
      <c r="R15" s="189">
        <v>12</v>
      </c>
      <c r="S15" s="26" t="s">
        <v>71</v>
      </c>
      <c r="T15" s="3">
        <f t="shared" si="0"/>
        <v>0</v>
      </c>
      <c r="U15" s="10">
        <f t="shared" si="1"/>
        <v>0</v>
      </c>
      <c r="V15" s="3">
        <f t="shared" si="2"/>
        <v>0</v>
      </c>
    </row>
    <row r="16" spans="1:22" ht="20.100000000000001" customHeight="1">
      <c r="A16" s="81">
        <v>12</v>
      </c>
      <c r="B16" s="191"/>
      <c r="C16" s="192"/>
      <c r="D16" s="193"/>
      <c r="E16" s="193"/>
      <c r="F16" s="194"/>
      <c r="G16" s="60"/>
      <c r="H16" s="61"/>
      <c r="I16" s="109" t="str">
        <f t="shared" si="3"/>
        <v/>
      </c>
      <c r="J16" s="110" t="str">
        <f t="shared" si="4"/>
        <v/>
      </c>
      <c r="K16" s="82"/>
      <c r="L16" s="83"/>
      <c r="M16" s="186"/>
      <c r="N16" s="187" t="s">
        <v>18</v>
      </c>
      <c r="O16" s="187"/>
      <c r="P16" s="187" t="s">
        <v>83</v>
      </c>
      <c r="Q16" s="195"/>
      <c r="R16" s="189">
        <v>13</v>
      </c>
      <c r="S16" s="26" t="s">
        <v>18</v>
      </c>
      <c r="T16" s="3">
        <f t="shared" si="0"/>
        <v>0</v>
      </c>
      <c r="U16" s="10">
        <f t="shared" si="1"/>
        <v>0</v>
      </c>
      <c r="V16" s="3">
        <f t="shared" si="2"/>
        <v>0</v>
      </c>
    </row>
    <row r="17" spans="1:22" ht="20.100000000000001" customHeight="1">
      <c r="A17" s="81">
        <v>13</v>
      </c>
      <c r="B17" s="191"/>
      <c r="C17" s="192"/>
      <c r="D17" s="193"/>
      <c r="E17" s="193"/>
      <c r="F17" s="194"/>
      <c r="G17" s="60"/>
      <c r="H17" s="61"/>
      <c r="I17" s="109" t="str">
        <f t="shared" si="3"/>
        <v/>
      </c>
      <c r="J17" s="110" t="str">
        <f t="shared" si="4"/>
        <v/>
      </c>
      <c r="K17" s="82"/>
      <c r="L17" s="83"/>
      <c r="M17" s="186"/>
      <c r="N17" s="187" t="s">
        <v>72</v>
      </c>
      <c r="P17" s="187" t="s">
        <v>14</v>
      </c>
      <c r="Q17" s="195"/>
      <c r="R17" s="189">
        <v>14</v>
      </c>
      <c r="S17" s="26" t="s">
        <v>72</v>
      </c>
      <c r="T17" s="3">
        <f t="shared" si="0"/>
        <v>0</v>
      </c>
      <c r="U17" s="10">
        <f t="shared" si="1"/>
        <v>0</v>
      </c>
      <c r="V17" s="3">
        <f t="shared" si="2"/>
        <v>0</v>
      </c>
    </row>
    <row r="18" spans="1:22" ht="20.100000000000001" customHeight="1">
      <c r="A18" s="81">
        <v>14</v>
      </c>
      <c r="B18" s="191"/>
      <c r="C18" s="192"/>
      <c r="D18" s="193"/>
      <c r="E18" s="193"/>
      <c r="F18" s="194"/>
      <c r="G18" s="60"/>
      <c r="H18" s="61"/>
      <c r="I18" s="109" t="str">
        <f t="shared" si="3"/>
        <v/>
      </c>
      <c r="J18" s="110" t="str">
        <f t="shared" si="4"/>
        <v/>
      </c>
      <c r="K18" s="82"/>
      <c r="L18" s="83"/>
      <c r="M18" s="186"/>
      <c r="N18" s="187" t="s">
        <v>73</v>
      </c>
      <c r="P18" s="187"/>
      <c r="Q18" s="195"/>
      <c r="R18" s="189">
        <v>15</v>
      </c>
      <c r="S18" s="26" t="s">
        <v>73</v>
      </c>
      <c r="T18" s="3">
        <f t="shared" si="0"/>
        <v>0</v>
      </c>
      <c r="U18" s="10">
        <f t="shared" si="1"/>
        <v>0</v>
      </c>
      <c r="V18" s="3">
        <f t="shared" si="2"/>
        <v>0</v>
      </c>
    </row>
    <row r="19" spans="1:22" ht="20.100000000000001" customHeight="1">
      <c r="A19" s="81">
        <v>15</v>
      </c>
      <c r="B19" s="191"/>
      <c r="C19" s="192"/>
      <c r="D19" s="193"/>
      <c r="E19" s="193"/>
      <c r="F19" s="194"/>
      <c r="G19" s="60"/>
      <c r="H19" s="61"/>
      <c r="I19" s="109" t="str">
        <f t="shared" si="3"/>
        <v/>
      </c>
      <c r="J19" s="110" t="str">
        <f t="shared" si="4"/>
        <v/>
      </c>
      <c r="K19" s="82"/>
      <c r="L19" s="83"/>
      <c r="M19" s="186"/>
      <c r="N19" s="187" t="s">
        <v>16</v>
      </c>
      <c r="O19" s="187"/>
      <c r="P19" s="187"/>
      <c r="Q19" s="195"/>
      <c r="R19" s="189">
        <v>16</v>
      </c>
      <c r="S19" s="26" t="s">
        <v>16</v>
      </c>
      <c r="T19" s="3">
        <f t="shared" si="0"/>
        <v>0</v>
      </c>
      <c r="U19" s="10">
        <f t="shared" si="1"/>
        <v>0</v>
      </c>
      <c r="V19" s="3">
        <f t="shared" si="2"/>
        <v>0</v>
      </c>
    </row>
    <row r="20" spans="1:22" ht="20.100000000000001" customHeight="1">
      <c r="A20" s="81">
        <v>16</v>
      </c>
      <c r="B20" s="191"/>
      <c r="C20" s="192"/>
      <c r="D20" s="193"/>
      <c r="E20" s="193"/>
      <c r="F20" s="194"/>
      <c r="G20" s="60"/>
      <c r="H20" s="61"/>
      <c r="I20" s="109" t="str">
        <f t="shared" si="3"/>
        <v/>
      </c>
      <c r="J20" s="110" t="str">
        <f t="shared" si="4"/>
        <v/>
      </c>
      <c r="K20" s="82"/>
      <c r="L20" s="83"/>
      <c r="M20" s="186"/>
      <c r="N20" s="187" t="s">
        <v>74</v>
      </c>
      <c r="O20" s="187"/>
      <c r="P20" s="187"/>
      <c r="Q20" s="195"/>
      <c r="R20" s="189">
        <v>17</v>
      </c>
      <c r="S20" s="26" t="s">
        <v>74</v>
      </c>
      <c r="T20" s="3">
        <f t="shared" si="0"/>
        <v>0</v>
      </c>
      <c r="U20" s="10">
        <f t="shared" si="1"/>
        <v>0</v>
      </c>
      <c r="V20" s="3">
        <f t="shared" si="2"/>
        <v>0</v>
      </c>
    </row>
    <row r="21" spans="1:22" ht="20.100000000000001" customHeight="1">
      <c r="A21" s="81">
        <v>17</v>
      </c>
      <c r="B21" s="191"/>
      <c r="C21" s="192"/>
      <c r="D21" s="193"/>
      <c r="E21" s="193"/>
      <c r="F21" s="194"/>
      <c r="G21" s="60"/>
      <c r="H21" s="61"/>
      <c r="I21" s="109" t="str">
        <f t="shared" si="3"/>
        <v/>
      </c>
      <c r="J21" s="110" t="str">
        <f t="shared" si="4"/>
        <v/>
      </c>
      <c r="K21" s="82"/>
      <c r="L21" s="83"/>
      <c r="M21" s="186"/>
      <c r="N21" s="187" t="s">
        <v>75</v>
      </c>
      <c r="Q21" s="188"/>
      <c r="R21" s="189">
        <v>18</v>
      </c>
      <c r="S21" s="26" t="s">
        <v>75</v>
      </c>
      <c r="T21" s="3">
        <f t="shared" si="0"/>
        <v>0</v>
      </c>
      <c r="U21" s="10">
        <f t="shared" si="1"/>
        <v>0</v>
      </c>
      <c r="V21" s="3">
        <f t="shared" si="2"/>
        <v>0</v>
      </c>
    </row>
    <row r="22" spans="1:22" ht="20.100000000000001" customHeight="1">
      <c r="A22" s="81">
        <v>18</v>
      </c>
      <c r="B22" s="191"/>
      <c r="C22" s="192"/>
      <c r="D22" s="193"/>
      <c r="E22" s="193"/>
      <c r="F22" s="194"/>
      <c r="G22" s="60"/>
      <c r="H22" s="61"/>
      <c r="I22" s="109" t="str">
        <f t="shared" si="3"/>
        <v/>
      </c>
      <c r="J22" s="110" t="str">
        <f t="shared" si="4"/>
        <v/>
      </c>
      <c r="K22" s="82"/>
      <c r="L22" s="83"/>
      <c r="M22" s="186"/>
      <c r="N22" s="187" t="s">
        <v>80</v>
      </c>
      <c r="O22" s="187"/>
      <c r="Q22" s="188"/>
      <c r="R22" s="189">
        <v>19</v>
      </c>
      <c r="S22" s="26" t="s">
        <v>80</v>
      </c>
      <c r="T22" s="3">
        <f t="shared" si="0"/>
        <v>0</v>
      </c>
      <c r="U22" s="10">
        <f t="shared" si="1"/>
        <v>0</v>
      </c>
      <c r="V22" s="3">
        <f t="shared" si="2"/>
        <v>0</v>
      </c>
    </row>
    <row r="23" spans="1:22" ht="20.100000000000001" customHeight="1">
      <c r="A23" s="81">
        <v>19</v>
      </c>
      <c r="B23" s="191"/>
      <c r="C23" s="192"/>
      <c r="D23" s="193"/>
      <c r="E23" s="193"/>
      <c r="F23" s="194"/>
      <c r="G23" s="60"/>
      <c r="H23" s="61"/>
      <c r="I23" s="109" t="str">
        <f t="shared" si="3"/>
        <v/>
      </c>
      <c r="J23" s="110" t="str">
        <f t="shared" si="4"/>
        <v/>
      </c>
      <c r="K23" s="82"/>
      <c r="L23" s="83"/>
      <c r="M23" s="186"/>
      <c r="N23" s="187" t="s">
        <v>81</v>
      </c>
      <c r="O23" s="187"/>
      <c r="Q23" s="188"/>
      <c r="R23" s="189">
        <v>20</v>
      </c>
      <c r="S23" s="26" t="s">
        <v>81</v>
      </c>
      <c r="T23" s="3">
        <f t="shared" si="0"/>
        <v>0</v>
      </c>
      <c r="U23" s="10">
        <f t="shared" si="1"/>
        <v>0</v>
      </c>
      <c r="V23" s="3">
        <f t="shared" si="2"/>
        <v>0</v>
      </c>
    </row>
    <row r="24" spans="1:22" ht="20.100000000000001" customHeight="1">
      <c r="A24" s="81">
        <v>20</v>
      </c>
      <c r="B24" s="191"/>
      <c r="C24" s="192"/>
      <c r="D24" s="193"/>
      <c r="E24" s="193"/>
      <c r="F24" s="194"/>
      <c r="G24" s="60"/>
      <c r="H24" s="61"/>
      <c r="I24" s="109" t="str">
        <f t="shared" si="3"/>
        <v/>
      </c>
      <c r="J24" s="110" t="str">
        <f t="shared" si="4"/>
        <v/>
      </c>
      <c r="K24" s="82"/>
      <c r="L24" s="83"/>
      <c r="M24" s="186"/>
      <c r="N24" s="187" t="s">
        <v>82</v>
      </c>
      <c r="O24" s="187"/>
      <c r="Q24" s="188"/>
      <c r="R24" s="189">
        <v>21</v>
      </c>
      <c r="S24" s="26" t="s">
        <v>82</v>
      </c>
      <c r="T24" s="3">
        <f t="shared" si="0"/>
        <v>0</v>
      </c>
      <c r="U24" s="10">
        <f t="shared" si="1"/>
        <v>0</v>
      </c>
      <c r="V24" s="3">
        <f t="shared" si="2"/>
        <v>0</v>
      </c>
    </row>
    <row r="25" spans="1:22" ht="20.100000000000001" customHeight="1">
      <c r="A25" s="81">
        <v>21</v>
      </c>
      <c r="B25" s="191"/>
      <c r="C25" s="192"/>
      <c r="D25" s="193"/>
      <c r="E25" s="193"/>
      <c r="F25" s="194"/>
      <c r="G25" s="60"/>
      <c r="H25" s="61"/>
      <c r="I25" s="109" t="str">
        <f t="shared" si="3"/>
        <v/>
      </c>
      <c r="J25" s="110" t="str">
        <f t="shared" si="4"/>
        <v/>
      </c>
      <c r="K25" s="82"/>
      <c r="L25" s="83"/>
      <c r="M25" s="186"/>
      <c r="N25" s="187" t="s">
        <v>83</v>
      </c>
      <c r="O25" s="187"/>
      <c r="P25" s="187"/>
      <c r="Q25" s="186"/>
      <c r="R25" s="189">
        <v>22</v>
      </c>
      <c r="S25" s="26" t="s">
        <v>83</v>
      </c>
      <c r="T25" s="3">
        <f t="shared" si="0"/>
        <v>0</v>
      </c>
      <c r="U25" s="10">
        <f t="shared" si="1"/>
        <v>0</v>
      </c>
      <c r="V25" s="3">
        <f t="shared" si="2"/>
        <v>0</v>
      </c>
    </row>
    <row r="26" spans="1:22" ht="20.100000000000001" customHeight="1">
      <c r="A26" s="81">
        <v>22</v>
      </c>
      <c r="B26" s="191"/>
      <c r="C26" s="192"/>
      <c r="D26" s="193"/>
      <c r="E26" s="193"/>
      <c r="F26" s="196"/>
      <c r="G26" s="60"/>
      <c r="H26" s="61"/>
      <c r="I26" s="109" t="str">
        <f t="shared" si="3"/>
        <v/>
      </c>
      <c r="J26" s="110" t="str">
        <f t="shared" si="4"/>
        <v/>
      </c>
      <c r="K26" s="82"/>
      <c r="L26" s="83"/>
      <c r="M26" s="186"/>
      <c r="N26" s="187" t="s">
        <v>14</v>
      </c>
      <c r="O26" s="187"/>
      <c r="Q26" s="186"/>
      <c r="R26" s="189">
        <v>23</v>
      </c>
      <c r="S26" s="26" t="s">
        <v>14</v>
      </c>
      <c r="T26" s="3">
        <f t="shared" si="0"/>
        <v>0</v>
      </c>
      <c r="U26" s="10">
        <f t="shared" si="1"/>
        <v>0</v>
      </c>
      <c r="V26" s="3">
        <f t="shared" si="2"/>
        <v>0</v>
      </c>
    </row>
    <row r="27" spans="1:22" ht="20.100000000000001" customHeight="1" thickBot="1">
      <c r="A27" s="81">
        <v>23</v>
      </c>
      <c r="B27" s="191"/>
      <c r="C27" s="192"/>
      <c r="D27" s="193"/>
      <c r="E27" s="193"/>
      <c r="F27" s="194"/>
      <c r="G27" s="60"/>
      <c r="H27" s="61"/>
      <c r="I27" s="109" t="str">
        <f t="shared" si="3"/>
        <v/>
      </c>
      <c r="J27" s="110" t="str">
        <f t="shared" si="4"/>
        <v/>
      </c>
      <c r="K27" s="82"/>
      <c r="L27" s="83"/>
      <c r="M27" s="186"/>
      <c r="N27" s="187"/>
      <c r="O27" s="187"/>
      <c r="P27" s="187"/>
      <c r="Q27" s="186"/>
      <c r="R27" s="33"/>
      <c r="S27" s="34" t="s">
        <v>13</v>
      </c>
      <c r="T27" s="197">
        <f>SUM(T4:T26)</f>
        <v>0</v>
      </c>
      <c r="U27" s="197">
        <f>SUM(U4:U26)</f>
        <v>0</v>
      </c>
      <c r="V27" s="197">
        <f>SUM(V4:V26)</f>
        <v>0</v>
      </c>
    </row>
    <row r="28" spans="1:22" ht="20.100000000000001" customHeight="1">
      <c r="A28" s="81">
        <v>24</v>
      </c>
      <c r="B28" s="191"/>
      <c r="C28" s="192"/>
      <c r="D28" s="193"/>
      <c r="E28" s="193"/>
      <c r="F28" s="194"/>
      <c r="G28" s="194"/>
      <c r="H28" s="61"/>
      <c r="I28" s="109" t="str">
        <f t="shared" si="3"/>
        <v/>
      </c>
      <c r="J28" s="110" t="str">
        <f t="shared" si="4"/>
        <v/>
      </c>
      <c r="K28" s="84"/>
      <c r="L28" s="83"/>
      <c r="M28" s="186"/>
      <c r="N28" s="187"/>
      <c r="O28" s="187"/>
      <c r="P28" s="187"/>
      <c r="Q28" s="186"/>
      <c r="R28" s="186"/>
      <c r="S28" s="186"/>
      <c r="T28" s="186"/>
      <c r="U28" s="186"/>
      <c r="V28" s="186"/>
    </row>
    <row r="29" spans="1:22" s="173" customFormat="1" ht="20.100000000000001" customHeight="1">
      <c r="A29" s="81">
        <v>25</v>
      </c>
      <c r="B29" s="191"/>
      <c r="C29" s="192"/>
      <c r="D29" s="193"/>
      <c r="E29" s="193"/>
      <c r="F29" s="194"/>
      <c r="G29" s="194"/>
      <c r="H29" s="61"/>
      <c r="I29" s="198" t="str">
        <f t="shared" si="3"/>
        <v/>
      </c>
      <c r="J29" s="199" t="str">
        <f t="shared" si="4"/>
        <v/>
      </c>
      <c r="K29" s="84"/>
      <c r="L29" s="83"/>
      <c r="M29" s="200"/>
      <c r="N29" s="201"/>
      <c r="O29" s="201"/>
      <c r="P29" s="201"/>
      <c r="Q29" s="200"/>
      <c r="R29" s="200"/>
      <c r="S29" s="200"/>
      <c r="T29" s="200"/>
      <c r="U29" s="200"/>
      <c r="V29" s="200"/>
    </row>
    <row r="30" spans="1:22" s="173" customFormat="1" ht="20.100000000000001" customHeight="1">
      <c r="A30" s="81">
        <v>26</v>
      </c>
      <c r="B30" s="191"/>
      <c r="C30" s="192"/>
      <c r="D30" s="193"/>
      <c r="E30" s="193"/>
      <c r="F30" s="194"/>
      <c r="G30" s="194"/>
      <c r="H30" s="61"/>
      <c r="I30" s="198" t="str">
        <f t="shared" si="3"/>
        <v/>
      </c>
      <c r="J30" s="199" t="str">
        <f t="shared" si="4"/>
        <v/>
      </c>
      <c r="K30" s="84"/>
      <c r="L30" s="83"/>
      <c r="M30" s="200"/>
      <c r="N30" s="201"/>
      <c r="O30" s="201"/>
      <c r="P30" s="201"/>
      <c r="Q30" s="200"/>
      <c r="R30" s="200"/>
      <c r="S30" s="200"/>
      <c r="T30" s="200"/>
      <c r="U30" s="200"/>
      <c r="V30" s="200"/>
    </row>
    <row r="31" spans="1:22" s="173" customFormat="1" ht="20.100000000000001" customHeight="1">
      <c r="A31" s="81">
        <v>27</v>
      </c>
      <c r="B31" s="191"/>
      <c r="C31" s="192"/>
      <c r="D31" s="193"/>
      <c r="E31" s="193"/>
      <c r="F31" s="194"/>
      <c r="G31" s="194"/>
      <c r="H31" s="61"/>
      <c r="I31" s="198" t="str">
        <f t="shared" si="3"/>
        <v/>
      </c>
      <c r="J31" s="199" t="str">
        <f t="shared" si="4"/>
        <v/>
      </c>
      <c r="K31" s="84"/>
      <c r="L31" s="83"/>
      <c r="M31" s="200"/>
      <c r="N31" s="201"/>
      <c r="O31" s="201"/>
      <c r="P31" s="201"/>
      <c r="Q31" s="200"/>
      <c r="R31" s="200"/>
      <c r="S31" s="200"/>
      <c r="T31" s="200"/>
      <c r="U31" s="200"/>
      <c r="V31" s="200"/>
    </row>
    <row r="32" spans="1:22" s="173" customFormat="1" ht="20.100000000000001" customHeight="1">
      <c r="A32" s="81">
        <v>28</v>
      </c>
      <c r="B32" s="191"/>
      <c r="C32" s="192"/>
      <c r="D32" s="193"/>
      <c r="E32" s="193"/>
      <c r="F32" s="194"/>
      <c r="G32" s="194"/>
      <c r="H32" s="61"/>
      <c r="I32" s="198" t="str">
        <f t="shared" si="3"/>
        <v/>
      </c>
      <c r="J32" s="199" t="str">
        <f t="shared" si="4"/>
        <v/>
      </c>
      <c r="K32" s="84"/>
      <c r="L32" s="83"/>
      <c r="M32" s="200"/>
      <c r="N32" s="202"/>
      <c r="O32" s="202"/>
      <c r="P32" s="202"/>
      <c r="Q32" s="200"/>
      <c r="R32" s="200"/>
      <c r="S32" s="200"/>
      <c r="T32" s="200"/>
      <c r="U32" s="200"/>
      <c r="V32" s="200"/>
    </row>
    <row r="33" spans="1:22" s="173" customFormat="1" ht="20.100000000000001" customHeight="1">
      <c r="A33" s="81">
        <v>29</v>
      </c>
      <c r="B33" s="191"/>
      <c r="C33" s="192"/>
      <c r="D33" s="193"/>
      <c r="E33" s="193"/>
      <c r="F33" s="194"/>
      <c r="G33" s="60"/>
      <c r="H33" s="61"/>
      <c r="I33" s="198" t="str">
        <f t="shared" si="3"/>
        <v/>
      </c>
      <c r="J33" s="199" t="str">
        <f t="shared" si="4"/>
        <v/>
      </c>
      <c r="K33" s="82"/>
      <c r="L33" s="83"/>
      <c r="M33" s="200"/>
      <c r="N33" s="202"/>
      <c r="O33" s="202"/>
      <c r="P33" s="202"/>
      <c r="Q33" s="200"/>
      <c r="R33" s="200"/>
      <c r="S33" s="200"/>
      <c r="T33" s="200"/>
      <c r="U33" s="200"/>
      <c r="V33" s="200"/>
    </row>
    <row r="34" spans="1:22" s="173" customFormat="1" ht="20.100000000000001" customHeight="1">
      <c r="A34" s="81">
        <v>30</v>
      </c>
      <c r="B34" s="191"/>
      <c r="C34" s="192"/>
      <c r="D34" s="193"/>
      <c r="E34" s="193"/>
      <c r="F34" s="194"/>
      <c r="G34" s="60"/>
      <c r="H34" s="61"/>
      <c r="I34" s="198" t="str">
        <f t="shared" si="3"/>
        <v/>
      </c>
      <c r="J34" s="199" t="str">
        <f t="shared" si="4"/>
        <v/>
      </c>
      <c r="K34" s="82"/>
      <c r="L34" s="83"/>
      <c r="M34" s="200"/>
      <c r="N34" s="202"/>
      <c r="O34" s="202"/>
      <c r="P34" s="202"/>
      <c r="Q34" s="200"/>
      <c r="R34" s="203"/>
      <c r="S34" s="200"/>
      <c r="T34" s="200"/>
      <c r="U34" s="200"/>
      <c r="V34" s="200"/>
    </row>
    <row r="35" spans="1:22" s="173" customFormat="1" ht="20.100000000000001" customHeight="1">
      <c r="A35" s="81">
        <v>31</v>
      </c>
      <c r="B35" s="191"/>
      <c r="C35" s="192"/>
      <c r="D35" s="193"/>
      <c r="E35" s="193"/>
      <c r="F35" s="194"/>
      <c r="G35" s="60"/>
      <c r="H35" s="61"/>
      <c r="I35" s="198" t="str">
        <f t="shared" si="3"/>
        <v/>
      </c>
      <c r="J35" s="199" t="str">
        <f t="shared" si="4"/>
        <v/>
      </c>
      <c r="K35" s="82"/>
      <c r="L35" s="83"/>
      <c r="M35" s="200"/>
      <c r="N35" s="202"/>
      <c r="O35" s="202"/>
      <c r="P35" s="202"/>
      <c r="Q35" s="200"/>
      <c r="R35" s="203"/>
      <c r="S35" s="200"/>
      <c r="T35" s="200"/>
      <c r="U35" s="200"/>
      <c r="V35" s="200"/>
    </row>
    <row r="36" spans="1:22" s="173" customFormat="1" ht="20.100000000000001" customHeight="1">
      <c r="A36" s="81">
        <v>32</v>
      </c>
      <c r="B36" s="191"/>
      <c r="C36" s="192"/>
      <c r="D36" s="193"/>
      <c r="E36" s="193"/>
      <c r="F36" s="194"/>
      <c r="G36" s="60"/>
      <c r="H36" s="61"/>
      <c r="I36" s="198" t="str">
        <f t="shared" si="3"/>
        <v/>
      </c>
      <c r="J36" s="199" t="str">
        <f t="shared" si="4"/>
        <v/>
      </c>
      <c r="K36" s="82"/>
      <c r="L36" s="83"/>
      <c r="M36" s="200"/>
      <c r="N36" s="204"/>
      <c r="O36" s="204"/>
      <c r="P36" s="204"/>
      <c r="Q36" s="200"/>
      <c r="R36" s="200"/>
      <c r="S36" s="200"/>
      <c r="T36" s="200"/>
      <c r="U36" s="200"/>
      <c r="V36" s="200"/>
    </row>
    <row r="37" spans="1:22" s="173" customFormat="1" ht="20.100000000000001" customHeight="1">
      <c r="A37" s="81">
        <v>33</v>
      </c>
      <c r="B37" s="191"/>
      <c r="C37" s="192"/>
      <c r="D37" s="193"/>
      <c r="E37" s="193"/>
      <c r="F37" s="194"/>
      <c r="G37" s="60"/>
      <c r="H37" s="61"/>
      <c r="I37" s="198" t="str">
        <f t="shared" ref="I37:I64" si="5">IF(COUNTIF(対象経費,B37),H37,"")</f>
        <v/>
      </c>
      <c r="J37" s="199" t="str">
        <f t="shared" ref="J37:J64" si="6">IF(COUNTIF(対象外経費,B37),H37,"")</f>
        <v/>
      </c>
      <c r="K37" s="82"/>
      <c r="L37" s="83"/>
      <c r="M37" s="200"/>
      <c r="N37" s="204"/>
      <c r="O37" s="204"/>
      <c r="P37" s="204"/>
      <c r="Q37" s="200"/>
      <c r="R37" s="200"/>
      <c r="S37" s="200"/>
      <c r="T37" s="200"/>
      <c r="U37" s="200"/>
      <c r="V37" s="200"/>
    </row>
    <row r="38" spans="1:22" s="173" customFormat="1" ht="20.100000000000001" customHeight="1">
      <c r="A38" s="81">
        <v>34</v>
      </c>
      <c r="B38" s="191"/>
      <c r="C38" s="192"/>
      <c r="D38" s="193"/>
      <c r="E38" s="193"/>
      <c r="F38" s="194"/>
      <c r="G38" s="194"/>
      <c r="H38" s="61"/>
      <c r="I38" s="198" t="str">
        <f t="shared" si="5"/>
        <v/>
      </c>
      <c r="J38" s="199" t="str">
        <f t="shared" si="6"/>
        <v/>
      </c>
      <c r="K38" s="84"/>
      <c r="L38" s="83"/>
      <c r="M38" s="200"/>
      <c r="N38" s="200"/>
      <c r="O38" s="200"/>
      <c r="P38" s="200"/>
      <c r="Q38" s="200"/>
      <c r="R38" s="200"/>
      <c r="S38" s="200"/>
      <c r="T38" s="200"/>
      <c r="U38" s="200"/>
      <c r="V38" s="200"/>
    </row>
    <row r="39" spans="1:22" s="173" customFormat="1" ht="20.100000000000001" customHeight="1">
      <c r="A39" s="81">
        <v>35</v>
      </c>
      <c r="B39" s="191"/>
      <c r="C39" s="192"/>
      <c r="D39" s="193"/>
      <c r="E39" s="193"/>
      <c r="F39" s="194"/>
      <c r="G39" s="194"/>
      <c r="H39" s="61"/>
      <c r="I39" s="198" t="str">
        <f t="shared" si="5"/>
        <v/>
      </c>
      <c r="J39" s="199" t="str">
        <f t="shared" si="6"/>
        <v/>
      </c>
      <c r="K39" s="84"/>
      <c r="L39" s="83"/>
      <c r="M39" s="200"/>
      <c r="N39" s="200"/>
      <c r="O39" s="200"/>
      <c r="P39" s="200"/>
      <c r="Q39" s="200"/>
      <c r="R39" s="200"/>
      <c r="S39" s="200"/>
      <c r="T39" s="200"/>
      <c r="U39" s="200"/>
      <c r="V39" s="200"/>
    </row>
    <row r="40" spans="1:22" s="173" customFormat="1" ht="20.100000000000001" customHeight="1">
      <c r="A40" s="81">
        <v>36</v>
      </c>
      <c r="B40" s="191"/>
      <c r="C40" s="192"/>
      <c r="D40" s="193"/>
      <c r="E40" s="193"/>
      <c r="F40" s="194"/>
      <c r="G40" s="194"/>
      <c r="H40" s="61"/>
      <c r="I40" s="198" t="str">
        <f t="shared" si="5"/>
        <v/>
      </c>
      <c r="J40" s="199" t="str">
        <f t="shared" si="6"/>
        <v/>
      </c>
      <c r="K40" s="84"/>
      <c r="L40" s="83"/>
      <c r="M40" s="200"/>
      <c r="N40" s="200"/>
      <c r="O40" s="200"/>
      <c r="P40" s="200"/>
      <c r="Q40" s="200"/>
      <c r="R40" s="200"/>
      <c r="S40" s="200"/>
      <c r="T40" s="200"/>
      <c r="U40" s="200"/>
      <c r="V40" s="200"/>
    </row>
    <row r="41" spans="1:22" s="173" customFormat="1" ht="20.100000000000001" customHeight="1">
      <c r="A41" s="81">
        <v>37</v>
      </c>
      <c r="B41" s="191"/>
      <c r="C41" s="192"/>
      <c r="D41" s="193"/>
      <c r="E41" s="193"/>
      <c r="F41" s="194"/>
      <c r="G41" s="194"/>
      <c r="H41" s="61"/>
      <c r="I41" s="198" t="str">
        <f t="shared" si="5"/>
        <v/>
      </c>
      <c r="J41" s="199" t="str">
        <f t="shared" si="6"/>
        <v/>
      </c>
      <c r="K41" s="84"/>
      <c r="L41" s="83"/>
      <c r="M41" s="200"/>
      <c r="N41" s="200"/>
      <c r="O41" s="200"/>
      <c r="P41" s="200"/>
      <c r="Q41" s="200"/>
      <c r="R41" s="200"/>
      <c r="S41" s="200"/>
      <c r="T41" s="200"/>
      <c r="U41" s="200"/>
      <c r="V41" s="200"/>
    </row>
    <row r="42" spans="1:22" s="173" customFormat="1" ht="20.100000000000001" customHeight="1">
      <c r="A42" s="81">
        <v>38</v>
      </c>
      <c r="B42" s="191"/>
      <c r="C42" s="192"/>
      <c r="D42" s="193"/>
      <c r="E42" s="193"/>
      <c r="F42" s="194"/>
      <c r="G42" s="194"/>
      <c r="H42" s="61"/>
      <c r="I42" s="198" t="str">
        <f t="shared" si="5"/>
        <v/>
      </c>
      <c r="J42" s="199" t="str">
        <f t="shared" si="6"/>
        <v/>
      </c>
      <c r="K42" s="84"/>
      <c r="L42" s="83"/>
      <c r="M42" s="200"/>
      <c r="N42" s="200"/>
      <c r="O42" s="200"/>
      <c r="P42" s="200"/>
      <c r="Q42" s="200"/>
      <c r="R42" s="200"/>
      <c r="S42" s="200"/>
      <c r="T42" s="200"/>
      <c r="U42" s="200"/>
      <c r="V42" s="200"/>
    </row>
    <row r="43" spans="1:22" s="173" customFormat="1" ht="20.100000000000001" customHeight="1">
      <c r="A43" s="81">
        <v>39</v>
      </c>
      <c r="B43" s="191"/>
      <c r="C43" s="192"/>
      <c r="D43" s="193"/>
      <c r="E43" s="193"/>
      <c r="F43" s="194"/>
      <c r="G43" s="60"/>
      <c r="H43" s="61"/>
      <c r="I43" s="198" t="str">
        <f t="shared" si="5"/>
        <v/>
      </c>
      <c r="J43" s="199" t="str">
        <f t="shared" si="6"/>
        <v/>
      </c>
      <c r="K43" s="82"/>
      <c r="L43" s="83"/>
      <c r="M43" s="200"/>
      <c r="N43" s="200"/>
      <c r="O43" s="200"/>
      <c r="P43" s="200"/>
      <c r="Q43" s="200"/>
      <c r="R43" s="200"/>
      <c r="S43" s="200"/>
      <c r="T43" s="200"/>
      <c r="U43" s="200"/>
      <c r="V43" s="200"/>
    </row>
    <row r="44" spans="1:22" s="173" customFormat="1" ht="20.100000000000001" customHeight="1">
      <c r="A44" s="81">
        <v>40</v>
      </c>
      <c r="B44" s="191"/>
      <c r="C44" s="192"/>
      <c r="D44" s="193"/>
      <c r="E44" s="193"/>
      <c r="F44" s="194"/>
      <c r="G44" s="60"/>
      <c r="H44" s="61"/>
      <c r="I44" s="198" t="str">
        <f t="shared" si="5"/>
        <v/>
      </c>
      <c r="J44" s="199" t="str">
        <f t="shared" si="6"/>
        <v/>
      </c>
      <c r="K44" s="82"/>
      <c r="L44" s="83"/>
      <c r="N44" s="200"/>
      <c r="O44" s="200"/>
      <c r="P44" s="200"/>
      <c r="R44" s="200"/>
      <c r="S44" s="200"/>
      <c r="T44" s="200"/>
      <c r="U44" s="200"/>
      <c r="V44" s="200"/>
    </row>
    <row r="45" spans="1:22" s="173" customFormat="1" ht="20.100000000000001" customHeight="1">
      <c r="A45" s="81">
        <v>41</v>
      </c>
      <c r="B45" s="191"/>
      <c r="C45" s="192"/>
      <c r="D45" s="193"/>
      <c r="E45" s="193"/>
      <c r="F45" s="194"/>
      <c r="G45" s="60"/>
      <c r="H45" s="61"/>
      <c r="I45" s="198" t="str">
        <f t="shared" si="5"/>
        <v/>
      </c>
      <c r="J45" s="199" t="str">
        <f t="shared" si="6"/>
        <v/>
      </c>
      <c r="K45" s="82"/>
      <c r="L45" s="83"/>
      <c r="N45" s="200"/>
      <c r="O45" s="200"/>
      <c r="P45" s="200"/>
      <c r="R45" s="200"/>
      <c r="S45" s="200"/>
      <c r="T45" s="200"/>
      <c r="U45" s="200"/>
      <c r="V45" s="200"/>
    </row>
    <row r="46" spans="1:22" s="173" customFormat="1" ht="20.100000000000001" customHeight="1">
      <c r="A46" s="81">
        <v>42</v>
      </c>
      <c r="B46" s="191"/>
      <c r="C46" s="192"/>
      <c r="D46" s="193"/>
      <c r="E46" s="193"/>
      <c r="F46" s="194"/>
      <c r="G46" s="60"/>
      <c r="H46" s="61"/>
      <c r="I46" s="198" t="str">
        <f t="shared" si="5"/>
        <v/>
      </c>
      <c r="J46" s="199" t="str">
        <f t="shared" si="6"/>
        <v/>
      </c>
      <c r="K46" s="82"/>
      <c r="L46" s="83"/>
      <c r="N46" s="200"/>
      <c r="O46" s="200"/>
      <c r="P46" s="200"/>
    </row>
    <row r="47" spans="1:22" s="173" customFormat="1" ht="20.100000000000001" customHeight="1">
      <c r="A47" s="81">
        <v>43</v>
      </c>
      <c r="B47" s="191"/>
      <c r="C47" s="192"/>
      <c r="D47" s="193"/>
      <c r="E47" s="193"/>
      <c r="F47" s="194"/>
      <c r="G47" s="60"/>
      <c r="H47" s="61"/>
      <c r="I47" s="198" t="str">
        <f t="shared" si="5"/>
        <v/>
      </c>
      <c r="J47" s="199" t="str">
        <f t="shared" si="6"/>
        <v/>
      </c>
      <c r="K47" s="82"/>
      <c r="L47" s="83"/>
      <c r="N47" s="200"/>
      <c r="O47" s="200"/>
      <c r="P47" s="200"/>
    </row>
    <row r="48" spans="1:22" s="173" customFormat="1" ht="20.100000000000001" customHeight="1">
      <c r="A48" s="81">
        <v>44</v>
      </c>
      <c r="B48" s="191"/>
      <c r="C48" s="192"/>
      <c r="D48" s="193"/>
      <c r="E48" s="193"/>
      <c r="F48" s="194"/>
      <c r="G48" s="60"/>
      <c r="H48" s="61"/>
      <c r="I48" s="198" t="str">
        <f t="shared" si="5"/>
        <v/>
      </c>
      <c r="J48" s="199" t="str">
        <f t="shared" si="6"/>
        <v/>
      </c>
      <c r="K48" s="82"/>
      <c r="L48" s="83"/>
      <c r="N48" s="200"/>
      <c r="O48" s="200"/>
      <c r="P48" s="200"/>
    </row>
    <row r="49" spans="1:16" s="173" customFormat="1" ht="20.100000000000001" customHeight="1">
      <c r="A49" s="81">
        <v>45</v>
      </c>
      <c r="B49" s="191"/>
      <c r="C49" s="192"/>
      <c r="D49" s="193"/>
      <c r="E49" s="193"/>
      <c r="F49" s="194"/>
      <c r="G49" s="60"/>
      <c r="H49" s="61"/>
      <c r="I49" s="198" t="str">
        <f t="shared" si="5"/>
        <v/>
      </c>
      <c r="J49" s="199" t="str">
        <f t="shared" si="6"/>
        <v/>
      </c>
      <c r="K49" s="82"/>
      <c r="L49" s="83"/>
      <c r="N49" s="200"/>
      <c r="O49" s="200"/>
      <c r="P49" s="200"/>
    </row>
    <row r="50" spans="1:16" s="173" customFormat="1" ht="20.100000000000001" customHeight="1">
      <c r="A50" s="81">
        <v>46</v>
      </c>
      <c r="B50" s="191"/>
      <c r="C50" s="192"/>
      <c r="D50" s="193"/>
      <c r="E50" s="193"/>
      <c r="F50" s="194"/>
      <c r="G50" s="60"/>
      <c r="H50" s="61"/>
      <c r="I50" s="198" t="str">
        <f t="shared" si="5"/>
        <v/>
      </c>
      <c r="J50" s="199" t="str">
        <f t="shared" si="6"/>
        <v/>
      </c>
      <c r="K50" s="82"/>
      <c r="L50" s="83"/>
      <c r="N50" s="200"/>
      <c r="O50" s="200"/>
      <c r="P50" s="200"/>
    </row>
    <row r="51" spans="1:16" s="173" customFormat="1" ht="20.100000000000001" customHeight="1">
      <c r="A51" s="81">
        <v>47</v>
      </c>
      <c r="B51" s="191"/>
      <c r="C51" s="192"/>
      <c r="D51" s="193"/>
      <c r="E51" s="193"/>
      <c r="F51" s="194"/>
      <c r="G51" s="60"/>
      <c r="H51" s="61"/>
      <c r="I51" s="198" t="str">
        <f t="shared" si="5"/>
        <v/>
      </c>
      <c r="J51" s="199" t="str">
        <f t="shared" si="6"/>
        <v/>
      </c>
      <c r="K51" s="82"/>
      <c r="L51" s="83"/>
      <c r="N51" s="200"/>
      <c r="O51" s="200"/>
      <c r="P51" s="200"/>
    </row>
    <row r="52" spans="1:16" s="173" customFormat="1" ht="20.100000000000001" customHeight="1">
      <c r="A52" s="81">
        <v>48</v>
      </c>
      <c r="B52" s="191"/>
      <c r="C52" s="192"/>
      <c r="D52" s="193"/>
      <c r="E52" s="193"/>
      <c r="F52" s="194"/>
      <c r="G52" s="194"/>
      <c r="H52" s="61"/>
      <c r="I52" s="198" t="str">
        <f t="shared" si="5"/>
        <v/>
      </c>
      <c r="J52" s="199" t="str">
        <f t="shared" si="6"/>
        <v/>
      </c>
      <c r="K52" s="84"/>
      <c r="L52" s="83"/>
      <c r="N52" s="200"/>
      <c r="O52" s="200"/>
      <c r="P52" s="200"/>
    </row>
    <row r="53" spans="1:16" s="173" customFormat="1" ht="20.100000000000001" customHeight="1">
      <c r="A53" s="81">
        <v>49</v>
      </c>
      <c r="B53" s="191"/>
      <c r="C53" s="192"/>
      <c r="D53" s="193"/>
      <c r="E53" s="193"/>
      <c r="F53" s="194"/>
      <c r="G53" s="194"/>
      <c r="H53" s="61"/>
      <c r="I53" s="198" t="str">
        <f t="shared" si="5"/>
        <v/>
      </c>
      <c r="J53" s="199" t="str">
        <f t="shared" si="6"/>
        <v/>
      </c>
      <c r="K53" s="84"/>
      <c r="L53" s="83"/>
      <c r="N53" s="200"/>
      <c r="O53" s="200"/>
      <c r="P53" s="200"/>
    </row>
    <row r="54" spans="1:16" s="173" customFormat="1" ht="20.100000000000001" customHeight="1">
      <c r="A54" s="81">
        <v>50</v>
      </c>
      <c r="B54" s="191"/>
      <c r="C54" s="192"/>
      <c r="D54" s="193"/>
      <c r="E54" s="193"/>
      <c r="F54" s="194"/>
      <c r="G54" s="60"/>
      <c r="H54" s="61"/>
      <c r="I54" s="198" t="str">
        <f t="shared" si="5"/>
        <v/>
      </c>
      <c r="J54" s="199" t="str">
        <f t="shared" si="6"/>
        <v/>
      </c>
      <c r="K54" s="82"/>
      <c r="L54" s="83"/>
      <c r="N54" s="200"/>
      <c r="O54" s="200"/>
      <c r="P54" s="200"/>
    </row>
    <row r="55" spans="1:16" s="173" customFormat="1" ht="20.100000000000001" customHeight="1">
      <c r="A55" s="81">
        <v>51</v>
      </c>
      <c r="B55" s="191"/>
      <c r="C55" s="192"/>
      <c r="D55" s="193"/>
      <c r="E55" s="193"/>
      <c r="F55" s="194"/>
      <c r="G55" s="60"/>
      <c r="H55" s="61"/>
      <c r="I55" s="198" t="str">
        <f t="shared" si="5"/>
        <v/>
      </c>
      <c r="J55" s="199" t="str">
        <f t="shared" si="6"/>
        <v/>
      </c>
      <c r="K55" s="82"/>
      <c r="L55" s="83"/>
      <c r="N55" s="200"/>
      <c r="O55" s="200"/>
      <c r="P55" s="200"/>
    </row>
    <row r="56" spans="1:16" s="173" customFormat="1" ht="20.100000000000001" customHeight="1">
      <c r="A56" s="81">
        <v>52</v>
      </c>
      <c r="B56" s="191"/>
      <c r="C56" s="192"/>
      <c r="D56" s="193"/>
      <c r="E56" s="193"/>
      <c r="F56" s="194"/>
      <c r="G56" s="60"/>
      <c r="H56" s="61"/>
      <c r="I56" s="198" t="str">
        <f t="shared" si="5"/>
        <v/>
      </c>
      <c r="J56" s="199" t="str">
        <f t="shared" si="6"/>
        <v/>
      </c>
      <c r="K56" s="82"/>
      <c r="L56" s="83"/>
      <c r="N56" s="200"/>
      <c r="O56" s="200"/>
      <c r="P56" s="200"/>
    </row>
    <row r="57" spans="1:16" s="173" customFormat="1" ht="20.100000000000001" customHeight="1">
      <c r="A57" s="81">
        <v>53</v>
      </c>
      <c r="B57" s="191"/>
      <c r="C57" s="192"/>
      <c r="D57" s="193"/>
      <c r="E57" s="193"/>
      <c r="F57" s="194"/>
      <c r="G57" s="60"/>
      <c r="H57" s="61"/>
      <c r="I57" s="198" t="str">
        <f t="shared" si="5"/>
        <v/>
      </c>
      <c r="J57" s="199" t="str">
        <f t="shared" si="6"/>
        <v/>
      </c>
      <c r="K57" s="82"/>
      <c r="L57" s="83"/>
    </row>
    <row r="58" spans="1:16" s="173" customFormat="1" ht="20.100000000000001" customHeight="1">
      <c r="A58" s="81">
        <v>54</v>
      </c>
      <c r="B58" s="191"/>
      <c r="C58" s="192"/>
      <c r="D58" s="193"/>
      <c r="E58" s="193"/>
      <c r="F58" s="194"/>
      <c r="G58" s="60"/>
      <c r="H58" s="61"/>
      <c r="I58" s="198" t="str">
        <f t="shared" si="5"/>
        <v/>
      </c>
      <c r="J58" s="199" t="str">
        <f t="shared" si="6"/>
        <v/>
      </c>
      <c r="K58" s="82"/>
      <c r="L58" s="83"/>
    </row>
    <row r="59" spans="1:16" s="173" customFormat="1" ht="20.100000000000001" customHeight="1">
      <c r="A59" s="81">
        <v>55</v>
      </c>
      <c r="B59" s="191"/>
      <c r="C59" s="192"/>
      <c r="D59" s="193"/>
      <c r="E59" s="193"/>
      <c r="F59" s="194"/>
      <c r="G59" s="60"/>
      <c r="H59" s="61"/>
      <c r="I59" s="198" t="str">
        <f>IF(COUNTIF(対象経費,B59),H59,"")</f>
        <v/>
      </c>
      <c r="J59" s="199" t="str">
        <f t="shared" si="6"/>
        <v/>
      </c>
      <c r="K59" s="82"/>
      <c r="L59" s="83"/>
    </row>
    <row r="60" spans="1:16" s="173" customFormat="1" ht="20.100000000000001" customHeight="1">
      <c r="A60" s="81">
        <v>56</v>
      </c>
      <c r="B60" s="191"/>
      <c r="C60" s="192"/>
      <c r="D60" s="193"/>
      <c r="E60" s="193"/>
      <c r="F60" s="194"/>
      <c r="G60" s="60"/>
      <c r="H60" s="61"/>
      <c r="I60" s="198" t="str">
        <f t="shared" si="5"/>
        <v/>
      </c>
      <c r="J60" s="199" t="str">
        <f t="shared" si="6"/>
        <v/>
      </c>
      <c r="K60" s="82"/>
      <c r="L60" s="83"/>
    </row>
    <row r="61" spans="1:16" s="173" customFormat="1" ht="20.100000000000001" customHeight="1">
      <c r="A61" s="81">
        <v>57</v>
      </c>
      <c r="B61" s="191"/>
      <c r="C61" s="192"/>
      <c r="D61" s="193"/>
      <c r="E61" s="193"/>
      <c r="F61" s="194"/>
      <c r="G61" s="60"/>
      <c r="H61" s="61"/>
      <c r="I61" s="198" t="str">
        <f t="shared" si="5"/>
        <v/>
      </c>
      <c r="J61" s="199" t="str">
        <f t="shared" si="6"/>
        <v/>
      </c>
      <c r="K61" s="82"/>
      <c r="L61" s="83"/>
    </row>
    <row r="62" spans="1:16" s="173" customFormat="1" ht="20.100000000000001" customHeight="1">
      <c r="A62" s="81">
        <v>58</v>
      </c>
      <c r="B62" s="191"/>
      <c r="C62" s="192"/>
      <c r="D62" s="193"/>
      <c r="E62" s="193"/>
      <c r="F62" s="194"/>
      <c r="G62" s="60"/>
      <c r="H62" s="61"/>
      <c r="I62" s="198" t="str">
        <f t="shared" si="5"/>
        <v/>
      </c>
      <c r="J62" s="199" t="str">
        <f t="shared" si="6"/>
        <v/>
      </c>
      <c r="K62" s="82"/>
      <c r="L62" s="83"/>
    </row>
    <row r="63" spans="1:16" s="173" customFormat="1" ht="20.100000000000001" customHeight="1">
      <c r="A63" s="81">
        <v>59</v>
      </c>
      <c r="B63" s="191"/>
      <c r="C63" s="192"/>
      <c r="D63" s="193"/>
      <c r="E63" s="193"/>
      <c r="F63" s="194"/>
      <c r="G63" s="60"/>
      <c r="H63" s="61"/>
      <c r="I63" s="198" t="str">
        <f t="shared" si="5"/>
        <v/>
      </c>
      <c r="J63" s="199" t="str">
        <f t="shared" si="6"/>
        <v/>
      </c>
      <c r="K63" s="82"/>
      <c r="L63" s="83"/>
    </row>
    <row r="64" spans="1:16" s="173" customFormat="1" ht="20.100000000000001" customHeight="1" thickBot="1">
      <c r="A64" s="81">
        <v>60</v>
      </c>
      <c r="B64" s="191"/>
      <c r="C64" s="192"/>
      <c r="D64" s="193"/>
      <c r="E64" s="193"/>
      <c r="F64" s="194"/>
      <c r="G64" s="60"/>
      <c r="H64" s="61"/>
      <c r="I64" s="198" t="str">
        <f t="shared" si="5"/>
        <v/>
      </c>
      <c r="J64" s="199" t="str">
        <f t="shared" si="6"/>
        <v/>
      </c>
      <c r="K64" s="82"/>
      <c r="L64" s="83"/>
    </row>
    <row r="65" spans="1:12" ht="20.100000000000001" customHeight="1" thickBot="1">
      <c r="B65" s="205"/>
      <c r="C65" s="206"/>
      <c r="D65" s="205"/>
      <c r="E65" s="205"/>
      <c r="F65" s="207"/>
      <c r="G65" s="208" t="s">
        <v>12</v>
      </c>
      <c r="H65" s="52">
        <f>SUM(H5:H64)</f>
        <v>0</v>
      </c>
      <c r="I65" s="53">
        <f>SUM(I5:I64)</f>
        <v>0</v>
      </c>
      <c r="J65" s="54">
        <f>SUM(J5:J64)</f>
        <v>0</v>
      </c>
      <c r="K65" s="209" t="s">
        <v>11</v>
      </c>
      <c r="L65" s="210">
        <f>SUM(L5:L64)</f>
        <v>0</v>
      </c>
    </row>
    <row r="66" spans="1:12" ht="34.5" customHeight="1" thickBot="1">
      <c r="B66" s="178"/>
      <c r="C66" s="178"/>
      <c r="D66" s="178"/>
      <c r="E66" s="178"/>
      <c r="F66" s="178"/>
      <c r="G66" s="211"/>
      <c r="H66" s="55"/>
      <c r="I66" s="55"/>
      <c r="J66" s="55"/>
      <c r="K66" s="212" t="s">
        <v>10</v>
      </c>
      <c r="L66" s="213">
        <f>H65-L65</f>
        <v>0</v>
      </c>
    </row>
    <row r="67" spans="1:12" ht="31.5" customHeight="1">
      <c r="A67" s="178"/>
      <c r="B67" s="214"/>
      <c r="C67" s="186"/>
      <c r="D67" s="214"/>
      <c r="E67" s="214"/>
      <c r="F67" s="178"/>
      <c r="G67" s="35"/>
      <c r="H67" s="35"/>
      <c r="I67" s="36"/>
      <c r="J67" s="36"/>
      <c r="K67" s="186"/>
    </row>
    <row r="68" spans="1:12" ht="25.5" customHeight="1">
      <c r="A68" s="178"/>
      <c r="B68" s="214"/>
      <c r="C68" s="186"/>
      <c r="D68" s="214"/>
      <c r="E68" s="214"/>
      <c r="F68" s="178"/>
      <c r="G68" s="35"/>
      <c r="H68" s="35"/>
      <c r="I68" s="36"/>
      <c r="J68" s="36"/>
      <c r="K68" s="186"/>
    </row>
    <row r="69" spans="1:12">
      <c r="A69" s="178"/>
      <c r="B69" s="214"/>
      <c r="C69" s="186"/>
      <c r="D69" s="214"/>
      <c r="E69" s="214"/>
      <c r="F69" s="178"/>
      <c r="G69" s="35"/>
      <c r="H69" s="35"/>
      <c r="I69" s="36"/>
      <c r="J69" s="36"/>
      <c r="K69" s="186"/>
    </row>
    <row r="70" spans="1:12">
      <c r="A70" s="178"/>
      <c r="B70" s="214"/>
      <c r="C70" s="186"/>
      <c r="D70" s="214"/>
      <c r="E70" s="214"/>
      <c r="F70" s="178"/>
      <c r="G70" s="35"/>
      <c r="H70" s="35"/>
      <c r="I70" s="36"/>
      <c r="J70" s="36"/>
      <c r="K70" s="186"/>
    </row>
    <row r="71" spans="1:12">
      <c r="A71" s="178"/>
      <c r="B71" s="214"/>
      <c r="C71" s="186"/>
      <c r="D71" s="214"/>
      <c r="E71" s="214"/>
      <c r="F71" s="178"/>
      <c r="G71" s="35"/>
      <c r="H71" s="35"/>
      <c r="I71" s="36"/>
      <c r="J71" s="36"/>
      <c r="K71" s="186"/>
    </row>
    <row r="72" spans="1:12">
      <c r="A72" s="178"/>
      <c r="B72" s="214"/>
      <c r="C72" s="186"/>
      <c r="D72" s="214"/>
      <c r="E72" s="214"/>
      <c r="F72" s="178"/>
      <c r="G72" s="35"/>
      <c r="H72" s="35"/>
      <c r="I72" s="36"/>
      <c r="J72" s="36"/>
      <c r="K72" s="186"/>
    </row>
    <row r="73" spans="1:12">
      <c r="A73" s="178"/>
      <c r="B73" s="214"/>
      <c r="C73" s="186"/>
      <c r="D73" s="214"/>
      <c r="E73" s="214"/>
      <c r="F73" s="178"/>
      <c r="G73" s="35"/>
      <c r="H73" s="35"/>
      <c r="I73" s="36"/>
      <c r="J73" s="36"/>
      <c r="K73" s="186"/>
    </row>
    <row r="74" spans="1:12">
      <c r="A74" s="178"/>
      <c r="B74" s="214"/>
      <c r="C74" s="186"/>
      <c r="D74" s="214"/>
      <c r="E74" s="214"/>
      <c r="F74" s="178"/>
      <c r="G74" s="35"/>
      <c r="H74" s="35"/>
      <c r="I74" s="36"/>
      <c r="J74" s="36"/>
      <c r="K74" s="186"/>
    </row>
    <row r="75" spans="1:12">
      <c r="A75" s="178"/>
      <c r="B75" s="214"/>
      <c r="C75" s="186"/>
      <c r="D75" s="214"/>
      <c r="E75" s="214"/>
      <c r="F75" s="178"/>
      <c r="G75" s="35"/>
      <c r="H75" s="35"/>
      <c r="I75" s="36"/>
      <c r="J75" s="36"/>
      <c r="K75" s="186"/>
    </row>
    <row r="76" spans="1:12">
      <c r="A76" s="178"/>
      <c r="B76" s="214"/>
      <c r="C76" s="186"/>
      <c r="D76" s="214"/>
      <c r="E76" s="214"/>
      <c r="F76" s="178"/>
      <c r="G76" s="35"/>
      <c r="H76" s="35"/>
      <c r="I76" s="36"/>
      <c r="J76" s="36"/>
      <c r="K76" s="186"/>
    </row>
  </sheetData>
  <sheetProtection algorithmName="SHA-512" hashValue="l3MH7C7QDGPtWiJerliEDexbXWhvH6vhvK8Xy83IVS4+ZmgF3YIkimaSwujbNM/JL13YiQNQVoh7doAE7ei3gg==" saltValue="VlMutuWXe6oQJmYdrI9pTg==" spinCount="100000" sheet="1" formatCells="0" formatColumns="0" formatRows="0" insertRows="0" deleteRows="0"/>
  <mergeCells count="2">
    <mergeCell ref="K3:L3"/>
    <mergeCell ref="R3:S3"/>
  </mergeCells>
  <phoneticPr fontId="3"/>
  <dataValidations count="1">
    <dataValidation type="list" allowBlank="1" showInputMessage="1" showErrorMessage="1" sqref="B5:B64" xr:uid="{A9EE8E56-0B45-469B-9AD6-AABAE6CE9583}">
      <formula1>勘定科目</formula1>
    </dataValidation>
  </dataValidations>
  <pageMargins left="0.51181102362204722" right="0.19685039370078741" top="0.55118110236220474" bottom="0.35433070866141736" header="0" footer="0"/>
  <pageSetup paperSize="9" scale="6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4A58-05DD-495C-80EF-17C6565BC987}">
  <sheetPr>
    <tabColor rgb="FFFF0000"/>
  </sheetPr>
  <dimension ref="A1:Y142"/>
  <sheetViews>
    <sheetView showGridLines="0" zoomScale="90" zoomScaleNormal="90" workbookViewId="0">
      <selection activeCell="A2" sqref="A2:V4"/>
    </sheetView>
  </sheetViews>
  <sheetFormatPr defaultColWidth="9" defaultRowHeight="13.2"/>
  <cols>
    <col min="1" max="8" width="4.6640625" style="19" customWidth="1"/>
    <col min="9" max="9" width="6.44140625" style="19" customWidth="1"/>
    <col min="10" max="16" width="4.6640625" style="19" customWidth="1"/>
    <col min="17" max="17" width="6.109375" style="19" customWidth="1"/>
    <col min="18" max="18" width="2.44140625" style="19" customWidth="1"/>
    <col min="19" max="32" width="4.6640625" style="19" customWidth="1"/>
    <col min="33" max="16384" width="9" style="19"/>
  </cols>
  <sheetData>
    <row r="1" spans="1:25" ht="14.4">
      <c r="A1" s="215" t="s">
        <v>273</v>
      </c>
      <c r="R1" s="225" t="s">
        <v>274</v>
      </c>
    </row>
    <row r="2" spans="1:25" ht="10.199999999999999" customHeight="1">
      <c r="A2" s="233" t="s">
        <v>244</v>
      </c>
      <c r="B2" s="233"/>
      <c r="C2" s="233"/>
      <c r="D2" s="233"/>
      <c r="E2" s="233"/>
      <c r="F2" s="233"/>
      <c r="G2" s="233"/>
      <c r="H2" s="233"/>
      <c r="I2" s="233"/>
      <c r="J2" s="233"/>
      <c r="K2" s="233"/>
      <c r="L2" s="233"/>
      <c r="M2" s="233"/>
      <c r="N2" s="233"/>
      <c r="O2" s="233"/>
      <c r="P2" s="233"/>
      <c r="Q2" s="233"/>
      <c r="R2" s="233"/>
      <c r="S2" s="233"/>
      <c r="T2" s="233"/>
      <c r="U2" s="233"/>
      <c r="V2" s="233"/>
    </row>
    <row r="3" spans="1:25" ht="10.199999999999999" customHeight="1">
      <c r="A3" s="233"/>
      <c r="B3" s="233"/>
      <c r="C3" s="233"/>
      <c r="D3" s="233"/>
      <c r="E3" s="233"/>
      <c r="F3" s="233"/>
      <c r="G3" s="233"/>
      <c r="H3" s="233"/>
      <c r="I3" s="233"/>
      <c r="J3" s="233"/>
      <c r="K3" s="233"/>
      <c r="L3" s="233"/>
      <c r="M3" s="233"/>
      <c r="N3" s="233"/>
      <c r="O3" s="233"/>
      <c r="P3" s="233"/>
      <c r="Q3" s="233"/>
      <c r="R3" s="233"/>
      <c r="S3" s="233"/>
      <c r="T3" s="233"/>
      <c r="U3" s="233"/>
      <c r="V3" s="233"/>
    </row>
    <row r="4" spans="1:25" ht="10.199999999999999" customHeight="1">
      <c r="A4" s="233"/>
      <c r="B4" s="233"/>
      <c r="C4" s="233"/>
      <c r="D4" s="233"/>
      <c r="E4" s="233"/>
      <c r="F4" s="233"/>
      <c r="G4" s="233"/>
      <c r="H4" s="233"/>
      <c r="I4" s="233"/>
      <c r="J4" s="233"/>
      <c r="K4" s="233"/>
      <c r="L4" s="233"/>
      <c r="M4" s="233"/>
      <c r="N4" s="233"/>
      <c r="O4" s="233"/>
      <c r="P4" s="233"/>
      <c r="Q4" s="233"/>
      <c r="R4" s="233"/>
      <c r="S4" s="233"/>
      <c r="T4" s="233"/>
      <c r="U4" s="233"/>
      <c r="V4" s="233"/>
    </row>
    <row r="5" spans="1:25" ht="18" customHeight="1">
      <c r="A5" s="116"/>
      <c r="B5" s="116"/>
      <c r="C5" s="116"/>
      <c r="D5" s="116"/>
      <c r="E5" s="116"/>
      <c r="F5" s="116"/>
      <c r="G5" s="116"/>
      <c r="H5" s="116"/>
      <c r="I5" s="116"/>
      <c r="J5" s="116"/>
      <c r="K5" s="116"/>
      <c r="L5" s="116"/>
      <c r="M5" s="116"/>
      <c r="N5" s="116"/>
      <c r="O5" s="116"/>
      <c r="P5" s="116"/>
      <c r="Q5" s="116"/>
      <c r="R5" s="116"/>
      <c r="S5" s="23"/>
      <c r="U5" s="338"/>
      <c r="V5" s="338"/>
    </row>
    <row r="6" spans="1:25" ht="10.199999999999999" customHeight="1">
      <c r="A6" s="116"/>
      <c r="B6" s="116"/>
      <c r="C6" s="116"/>
      <c r="D6" s="116"/>
      <c r="E6" s="116"/>
      <c r="F6" s="116"/>
      <c r="G6" s="116"/>
      <c r="H6" s="116"/>
      <c r="I6" s="116"/>
      <c r="J6" s="116"/>
      <c r="K6" s="116"/>
      <c r="L6" s="116"/>
      <c r="M6" s="116"/>
      <c r="N6" s="116"/>
      <c r="O6" s="116"/>
      <c r="P6" s="116"/>
      <c r="Q6" s="116"/>
      <c r="R6" s="116"/>
      <c r="S6" s="116"/>
      <c r="T6" s="116"/>
      <c r="U6" s="116"/>
      <c r="V6" s="116"/>
    </row>
    <row r="7" spans="1:25" ht="10.199999999999999" customHeight="1">
      <c r="A7" s="63"/>
      <c r="B7" s="63"/>
      <c r="C7" s="63"/>
      <c r="D7" s="63"/>
      <c r="E7" s="63"/>
      <c r="F7" s="63"/>
      <c r="G7" s="63"/>
      <c r="H7" s="63"/>
      <c r="I7" s="63"/>
      <c r="J7" s="63"/>
      <c r="K7" s="63"/>
      <c r="L7" s="63"/>
      <c r="M7" s="63"/>
      <c r="N7" s="63"/>
      <c r="O7" s="63"/>
      <c r="P7" s="63"/>
      <c r="Q7" s="63"/>
      <c r="R7" s="63"/>
      <c r="S7" s="63"/>
      <c r="T7" s="63"/>
      <c r="U7" s="63"/>
      <c r="V7" s="63"/>
    </row>
    <row r="8" spans="1:25" ht="16.2">
      <c r="A8" s="63"/>
      <c r="B8" s="63"/>
      <c r="C8" s="63"/>
      <c r="D8" s="63"/>
      <c r="E8" s="63"/>
      <c r="F8" s="63"/>
      <c r="G8" s="63"/>
      <c r="H8" s="63"/>
      <c r="I8" s="63"/>
      <c r="J8" s="63"/>
      <c r="K8" s="63"/>
      <c r="L8" s="339" t="s">
        <v>36</v>
      </c>
      <c r="M8" s="340"/>
      <c r="N8" s="340"/>
      <c r="O8" s="341"/>
      <c r="P8" s="342">
        <f>ﾌｧﾝﾄﾞA収支報告書!H4</f>
        <v>0</v>
      </c>
      <c r="Q8" s="342"/>
      <c r="R8" s="342"/>
      <c r="S8" s="342"/>
      <c r="T8" s="342"/>
      <c r="U8" s="342"/>
      <c r="V8" s="342"/>
      <c r="X8" s="159"/>
      <c r="Y8" s="158" t="s">
        <v>238</v>
      </c>
    </row>
    <row r="9" spans="1:25" ht="16.2">
      <c r="A9" s="63"/>
      <c r="B9" s="63"/>
      <c r="C9" s="63"/>
      <c r="D9" s="63"/>
      <c r="E9" s="63"/>
      <c r="F9" s="63"/>
      <c r="G9" s="63"/>
      <c r="H9" s="63"/>
      <c r="I9" s="63"/>
      <c r="J9" s="63"/>
      <c r="K9" s="63"/>
      <c r="L9" s="339" t="s">
        <v>37</v>
      </c>
      <c r="M9" s="340"/>
      <c r="N9" s="340"/>
      <c r="O9" s="341"/>
      <c r="P9" s="342">
        <f>ﾌｧﾝﾄﾞA収支報告書!H5</f>
        <v>0</v>
      </c>
      <c r="Q9" s="342"/>
      <c r="R9" s="342"/>
      <c r="S9" s="342"/>
      <c r="T9" s="342"/>
      <c r="U9" s="342"/>
      <c r="V9" s="342"/>
      <c r="Y9" s="158" t="s">
        <v>239</v>
      </c>
    </row>
    <row r="10" spans="1:25" ht="16.2">
      <c r="A10" s="63"/>
      <c r="B10" s="63"/>
      <c r="C10" s="63"/>
      <c r="D10" s="63"/>
      <c r="E10" s="63"/>
      <c r="F10" s="63"/>
      <c r="G10" s="63"/>
      <c r="H10" s="63"/>
      <c r="I10" s="63"/>
      <c r="J10" s="63"/>
      <c r="K10" s="63"/>
      <c r="L10" s="339" t="s">
        <v>45</v>
      </c>
      <c r="M10" s="340"/>
      <c r="N10" s="340"/>
      <c r="O10" s="341"/>
      <c r="P10" s="342">
        <f>ﾌｧﾝﾄﾞA収支報告書!H6</f>
        <v>0</v>
      </c>
      <c r="Q10" s="342"/>
      <c r="R10" s="342"/>
      <c r="S10" s="342"/>
      <c r="T10" s="342"/>
      <c r="U10" s="342"/>
      <c r="V10" s="342"/>
    </row>
    <row r="11" spans="1:25" ht="16.2">
      <c r="A11" s="63"/>
      <c r="B11" s="63"/>
      <c r="C11" s="63"/>
      <c r="D11" s="63"/>
      <c r="E11" s="63"/>
      <c r="F11" s="63"/>
      <c r="G11" s="63"/>
      <c r="H11" s="63"/>
      <c r="I11" s="63"/>
      <c r="J11" s="63"/>
      <c r="K11" s="63"/>
      <c r="L11" s="339" t="s">
        <v>229</v>
      </c>
      <c r="M11" s="340"/>
      <c r="N11" s="340"/>
      <c r="O11" s="341"/>
      <c r="P11" s="342">
        <f>ﾌｧﾝﾄﾞA収支報告書!H7</f>
        <v>0</v>
      </c>
      <c r="Q11" s="342"/>
      <c r="R11" s="342"/>
      <c r="S11" s="342"/>
      <c r="T11" s="342"/>
      <c r="U11" s="342"/>
      <c r="V11" s="342"/>
    </row>
    <row r="12" spans="1:25" ht="16.2">
      <c r="A12" s="349"/>
      <c r="B12" s="349"/>
      <c r="C12" s="349"/>
      <c r="D12" s="349"/>
      <c r="E12" s="349"/>
      <c r="F12" s="349"/>
      <c r="G12" s="63"/>
      <c r="H12" s="63"/>
      <c r="I12" s="63"/>
      <c r="J12" s="63"/>
      <c r="K12" s="63"/>
      <c r="L12" s="350"/>
      <c r="M12" s="350"/>
      <c r="N12" s="350"/>
      <c r="O12" s="350"/>
      <c r="P12" s="351"/>
      <c r="Q12" s="350"/>
      <c r="R12" s="350"/>
      <c r="S12" s="350"/>
      <c r="T12" s="350"/>
      <c r="U12" s="350"/>
      <c r="V12" s="350"/>
    </row>
    <row r="13" spans="1:25">
      <c r="A13" s="352"/>
      <c r="B13" s="352"/>
      <c r="C13" s="352"/>
      <c r="D13" s="352"/>
      <c r="E13" s="352"/>
      <c r="F13" s="352"/>
      <c r="G13" s="352"/>
      <c r="H13" s="352"/>
      <c r="I13" s="352"/>
      <c r="J13" s="352"/>
      <c r="K13" s="352"/>
      <c r="L13" s="352"/>
      <c r="M13" s="352"/>
      <c r="N13" s="352"/>
      <c r="O13" s="352"/>
      <c r="P13" s="352"/>
      <c r="Q13" s="352"/>
      <c r="R13" s="352"/>
      <c r="S13" s="352"/>
      <c r="T13" s="352"/>
      <c r="U13" s="352"/>
      <c r="V13" s="352"/>
    </row>
    <row r="14" spans="1:25" ht="10.199999999999999" customHeight="1" thickBot="1">
      <c r="A14" s="352"/>
      <c r="B14" s="352"/>
      <c r="C14" s="352"/>
      <c r="D14" s="352"/>
      <c r="E14" s="352"/>
      <c r="F14" s="352"/>
      <c r="G14" s="352"/>
      <c r="H14" s="352"/>
      <c r="I14" s="352"/>
      <c r="J14" s="352"/>
      <c r="K14" s="352"/>
      <c r="L14" s="352"/>
      <c r="M14" s="352"/>
      <c r="N14" s="352"/>
      <c r="O14" s="352"/>
      <c r="P14" s="352"/>
      <c r="Q14" s="352"/>
      <c r="R14" s="352"/>
      <c r="S14" s="352"/>
      <c r="T14" s="352"/>
      <c r="U14" s="352"/>
      <c r="V14" s="352"/>
    </row>
    <row r="15" spans="1:25" ht="10.199999999999999" customHeight="1" thickBot="1">
      <c r="A15" s="353" t="s">
        <v>100</v>
      </c>
      <c r="B15" s="354"/>
      <c r="C15" s="354"/>
      <c r="D15" s="354"/>
      <c r="E15" s="354"/>
      <c r="F15" s="355"/>
      <c r="G15" s="359" t="str">
        <f>ﾌｧﾝﾄﾞA収支報告書!D10</f>
        <v/>
      </c>
      <c r="H15" s="359"/>
      <c r="I15" s="359"/>
      <c r="J15" s="359"/>
      <c r="K15" s="359"/>
      <c r="L15" s="359"/>
      <c r="M15" s="359"/>
      <c r="N15" s="359"/>
      <c r="O15" s="359"/>
      <c r="P15" s="359"/>
      <c r="Q15" s="359"/>
      <c r="R15" s="359"/>
      <c r="S15" s="359"/>
      <c r="T15" s="359"/>
      <c r="U15" s="359"/>
      <c r="V15" s="359"/>
    </row>
    <row r="16" spans="1:25" ht="10.199999999999999" customHeight="1" thickBot="1">
      <c r="A16" s="356"/>
      <c r="B16" s="357"/>
      <c r="C16" s="357"/>
      <c r="D16" s="357"/>
      <c r="E16" s="357"/>
      <c r="F16" s="358"/>
      <c r="G16" s="359"/>
      <c r="H16" s="359"/>
      <c r="I16" s="359"/>
      <c r="J16" s="359"/>
      <c r="K16" s="359"/>
      <c r="L16" s="359"/>
      <c r="M16" s="359"/>
      <c r="N16" s="359"/>
      <c r="O16" s="359"/>
      <c r="P16" s="359"/>
      <c r="Q16" s="359"/>
      <c r="R16" s="359"/>
      <c r="S16" s="359"/>
      <c r="T16" s="359"/>
      <c r="U16" s="359"/>
      <c r="V16" s="359"/>
    </row>
    <row r="17" spans="1:22" ht="10.199999999999999" customHeight="1" thickBot="1">
      <c r="A17" s="356"/>
      <c r="B17" s="357"/>
      <c r="C17" s="357"/>
      <c r="D17" s="357"/>
      <c r="E17" s="357"/>
      <c r="F17" s="358"/>
      <c r="G17" s="359"/>
      <c r="H17" s="359"/>
      <c r="I17" s="359"/>
      <c r="J17" s="359"/>
      <c r="K17" s="359"/>
      <c r="L17" s="359"/>
      <c r="M17" s="359"/>
      <c r="N17" s="359"/>
      <c r="O17" s="359"/>
      <c r="P17" s="359"/>
      <c r="Q17" s="359"/>
      <c r="R17" s="359"/>
      <c r="S17" s="359"/>
      <c r="T17" s="359"/>
      <c r="U17" s="359"/>
      <c r="V17" s="359"/>
    </row>
    <row r="18" spans="1:22" ht="10.199999999999999" customHeight="1">
      <c r="A18" s="353" t="s">
        <v>101</v>
      </c>
      <c r="B18" s="354"/>
      <c r="C18" s="354"/>
      <c r="D18" s="354"/>
      <c r="E18" s="354"/>
      <c r="F18" s="355"/>
      <c r="G18" s="363" t="str">
        <f>ﾌｧﾝﾄﾞA収支報告書!D11</f>
        <v/>
      </c>
      <c r="H18" s="364"/>
      <c r="I18" s="364"/>
      <c r="J18" s="364"/>
      <c r="K18" s="364"/>
      <c r="L18" s="364"/>
      <c r="M18" s="364"/>
      <c r="N18" s="364"/>
      <c r="O18" s="364"/>
      <c r="P18" s="364"/>
      <c r="Q18" s="364"/>
      <c r="R18" s="364"/>
      <c r="S18" s="364"/>
      <c r="T18" s="364"/>
      <c r="U18" s="364"/>
      <c r="V18" s="365"/>
    </row>
    <row r="19" spans="1:22" ht="10.199999999999999" customHeight="1">
      <c r="A19" s="356"/>
      <c r="B19" s="357"/>
      <c r="C19" s="357"/>
      <c r="D19" s="357"/>
      <c r="E19" s="357"/>
      <c r="F19" s="358"/>
      <c r="G19" s="366"/>
      <c r="H19" s="367"/>
      <c r="I19" s="367"/>
      <c r="J19" s="367"/>
      <c r="K19" s="367"/>
      <c r="L19" s="367"/>
      <c r="M19" s="367"/>
      <c r="N19" s="367"/>
      <c r="O19" s="367"/>
      <c r="P19" s="367"/>
      <c r="Q19" s="367"/>
      <c r="R19" s="367"/>
      <c r="S19" s="367"/>
      <c r="T19" s="367"/>
      <c r="U19" s="367"/>
      <c r="V19" s="368"/>
    </row>
    <row r="20" spans="1:22" ht="10.199999999999999" customHeight="1" thickBot="1">
      <c r="A20" s="360"/>
      <c r="B20" s="361"/>
      <c r="C20" s="361"/>
      <c r="D20" s="361"/>
      <c r="E20" s="361"/>
      <c r="F20" s="362"/>
      <c r="G20" s="369"/>
      <c r="H20" s="370"/>
      <c r="I20" s="370"/>
      <c r="J20" s="370"/>
      <c r="K20" s="370"/>
      <c r="L20" s="370"/>
      <c r="M20" s="370"/>
      <c r="N20" s="370"/>
      <c r="O20" s="370"/>
      <c r="P20" s="370"/>
      <c r="Q20" s="370"/>
      <c r="R20" s="370"/>
      <c r="S20" s="370"/>
      <c r="T20" s="370"/>
      <c r="U20" s="370"/>
      <c r="V20" s="371"/>
    </row>
    <row r="21" spans="1:22" ht="10.199999999999999" customHeight="1">
      <c r="A21" s="343" t="s">
        <v>105</v>
      </c>
      <c r="B21" s="344"/>
      <c r="C21" s="344"/>
      <c r="D21" s="344"/>
      <c r="E21" s="344"/>
      <c r="F21" s="345"/>
      <c r="G21" s="419">
        <f>ﾌｧﾝﾄﾞA収支報告書!D12</f>
        <v>0</v>
      </c>
      <c r="H21" s="420"/>
      <c r="I21" s="420"/>
      <c r="J21" s="364">
        <f>ﾌｧﾝﾄﾞA収支報告書!F12</f>
        <v>0</v>
      </c>
      <c r="K21" s="364"/>
      <c r="L21" s="364"/>
      <c r="M21" s="364"/>
      <c r="N21" s="364"/>
      <c r="O21" s="364"/>
      <c r="P21" s="364"/>
      <c r="Q21" s="364"/>
      <c r="R21" s="364"/>
      <c r="S21" s="364"/>
      <c r="T21" s="364"/>
      <c r="U21" s="364"/>
      <c r="V21" s="365"/>
    </row>
    <row r="22" spans="1:22" ht="10.199999999999999" customHeight="1">
      <c r="A22" s="343"/>
      <c r="B22" s="344"/>
      <c r="C22" s="344"/>
      <c r="D22" s="344"/>
      <c r="E22" s="344"/>
      <c r="F22" s="345"/>
      <c r="G22" s="421"/>
      <c r="H22" s="422"/>
      <c r="I22" s="422"/>
      <c r="J22" s="367"/>
      <c r="K22" s="367"/>
      <c r="L22" s="367"/>
      <c r="M22" s="367"/>
      <c r="N22" s="367"/>
      <c r="O22" s="367"/>
      <c r="P22" s="367"/>
      <c r="Q22" s="367"/>
      <c r="R22" s="367"/>
      <c r="S22" s="367"/>
      <c r="T22" s="367"/>
      <c r="U22" s="367"/>
      <c r="V22" s="368"/>
    </row>
    <row r="23" spans="1:22" ht="10.199999999999999" customHeight="1" thickBot="1">
      <c r="A23" s="346"/>
      <c r="B23" s="347"/>
      <c r="C23" s="347"/>
      <c r="D23" s="347"/>
      <c r="E23" s="347"/>
      <c r="F23" s="348"/>
      <c r="G23" s="423"/>
      <c r="H23" s="424"/>
      <c r="I23" s="424"/>
      <c r="J23" s="370"/>
      <c r="K23" s="370"/>
      <c r="L23" s="370"/>
      <c r="M23" s="370"/>
      <c r="N23" s="370"/>
      <c r="O23" s="370"/>
      <c r="P23" s="370"/>
      <c r="Q23" s="370"/>
      <c r="R23" s="370"/>
      <c r="S23" s="370"/>
      <c r="T23" s="370"/>
      <c r="U23" s="370"/>
      <c r="V23" s="371"/>
    </row>
    <row r="24" spans="1:22" ht="10.199999999999999" customHeight="1">
      <c r="A24" s="447" t="s">
        <v>106</v>
      </c>
      <c r="B24" s="354" t="s">
        <v>44</v>
      </c>
      <c r="C24" s="354"/>
      <c r="D24" s="354"/>
      <c r="E24" s="354"/>
      <c r="F24" s="355"/>
      <c r="G24" s="450">
        <f>ﾌｧﾝﾄﾞA収支報告書!D13</f>
        <v>0</v>
      </c>
      <c r="H24" s="451"/>
      <c r="I24" s="373"/>
      <c r="J24" s="373"/>
      <c r="K24" s="452"/>
      <c r="L24" s="459" t="s">
        <v>108</v>
      </c>
      <c r="M24" s="460"/>
      <c r="N24" s="372">
        <f>ﾌｧﾝﾄﾞA収支報告書!G13</f>
        <v>0</v>
      </c>
      <c r="O24" s="373"/>
      <c r="P24" s="373"/>
      <c r="Q24" s="373"/>
      <c r="R24" s="374"/>
      <c r="S24" s="381"/>
      <c r="T24" s="382"/>
      <c r="U24" s="382"/>
      <c r="V24" s="383"/>
    </row>
    <row r="25" spans="1:22" ht="10.199999999999999" customHeight="1">
      <c r="A25" s="448"/>
      <c r="B25" s="357"/>
      <c r="C25" s="357"/>
      <c r="D25" s="357"/>
      <c r="E25" s="357"/>
      <c r="F25" s="358"/>
      <c r="G25" s="453"/>
      <c r="H25" s="454"/>
      <c r="I25" s="376"/>
      <c r="J25" s="376"/>
      <c r="K25" s="455"/>
      <c r="L25" s="461"/>
      <c r="M25" s="462"/>
      <c r="N25" s="375"/>
      <c r="O25" s="376"/>
      <c r="P25" s="376"/>
      <c r="Q25" s="376"/>
      <c r="R25" s="377"/>
      <c r="S25" s="384"/>
      <c r="T25" s="385"/>
      <c r="U25" s="385"/>
      <c r="V25" s="386"/>
    </row>
    <row r="26" spans="1:22" ht="10.199999999999999" customHeight="1">
      <c r="A26" s="448"/>
      <c r="B26" s="357"/>
      <c r="C26" s="357"/>
      <c r="D26" s="357"/>
      <c r="E26" s="357"/>
      <c r="F26" s="358"/>
      <c r="G26" s="456"/>
      <c r="H26" s="457"/>
      <c r="I26" s="379"/>
      <c r="J26" s="379"/>
      <c r="K26" s="458"/>
      <c r="L26" s="463"/>
      <c r="M26" s="464"/>
      <c r="N26" s="378"/>
      <c r="O26" s="379"/>
      <c r="P26" s="379"/>
      <c r="Q26" s="379"/>
      <c r="R26" s="380"/>
      <c r="S26" s="387"/>
      <c r="T26" s="388"/>
      <c r="U26" s="388"/>
      <c r="V26" s="389"/>
    </row>
    <row r="27" spans="1:22" ht="10.199999999999999" customHeight="1">
      <c r="A27" s="448"/>
      <c r="B27" s="357"/>
      <c r="C27" s="357"/>
      <c r="D27" s="357"/>
      <c r="E27" s="357"/>
      <c r="F27" s="358"/>
      <c r="G27" s="390" t="s">
        <v>97</v>
      </c>
      <c r="H27" s="391"/>
      <c r="I27" s="394"/>
      <c r="J27" s="394"/>
      <c r="K27" s="396" t="s">
        <v>43</v>
      </c>
      <c r="L27" s="397"/>
      <c r="M27" s="400"/>
      <c r="N27" s="401"/>
      <c r="O27" s="401"/>
      <c r="P27" s="401"/>
      <c r="Q27" s="401"/>
      <c r="R27" s="401"/>
      <c r="S27" s="401"/>
      <c r="T27" s="401"/>
      <c r="U27" s="401"/>
      <c r="V27" s="402"/>
    </row>
    <row r="28" spans="1:22" ht="10.199999999999999" customHeight="1">
      <c r="A28" s="448"/>
      <c r="B28" s="430"/>
      <c r="C28" s="430"/>
      <c r="D28" s="430"/>
      <c r="E28" s="430"/>
      <c r="F28" s="431"/>
      <c r="G28" s="392"/>
      <c r="H28" s="393"/>
      <c r="I28" s="395"/>
      <c r="J28" s="395"/>
      <c r="K28" s="398"/>
      <c r="L28" s="399"/>
      <c r="M28" s="403"/>
      <c r="N28" s="404"/>
      <c r="O28" s="404"/>
      <c r="P28" s="404"/>
      <c r="Q28" s="404"/>
      <c r="R28" s="404"/>
      <c r="S28" s="404"/>
      <c r="T28" s="404"/>
      <c r="U28" s="404"/>
      <c r="V28" s="405"/>
    </row>
    <row r="29" spans="1:22" ht="10.199999999999999" customHeight="1">
      <c r="A29" s="448"/>
      <c r="B29" s="428" t="s">
        <v>42</v>
      </c>
      <c r="C29" s="428"/>
      <c r="D29" s="428"/>
      <c r="E29" s="428"/>
      <c r="F29" s="429"/>
      <c r="G29" s="432">
        <f>ﾌｧﾝﾄﾞA収支報告書!D14</f>
        <v>0</v>
      </c>
      <c r="H29" s="433"/>
      <c r="I29" s="433"/>
      <c r="J29" s="433"/>
      <c r="K29" s="433"/>
      <c r="L29" s="433"/>
      <c r="M29" s="433"/>
      <c r="N29" s="433"/>
      <c r="O29" s="433"/>
      <c r="P29" s="433"/>
      <c r="Q29" s="433"/>
      <c r="R29" s="433"/>
      <c r="S29" s="433"/>
      <c r="T29" s="433"/>
      <c r="U29" s="433"/>
      <c r="V29" s="434"/>
    </row>
    <row r="30" spans="1:22" ht="10.199999999999999" customHeight="1">
      <c r="A30" s="448"/>
      <c r="B30" s="357"/>
      <c r="C30" s="357"/>
      <c r="D30" s="357"/>
      <c r="E30" s="357"/>
      <c r="F30" s="358"/>
      <c r="G30" s="366"/>
      <c r="H30" s="367"/>
      <c r="I30" s="367"/>
      <c r="J30" s="367"/>
      <c r="K30" s="367"/>
      <c r="L30" s="367"/>
      <c r="M30" s="367"/>
      <c r="N30" s="367"/>
      <c r="O30" s="367"/>
      <c r="P30" s="367"/>
      <c r="Q30" s="367"/>
      <c r="R30" s="367"/>
      <c r="S30" s="367"/>
      <c r="T30" s="367"/>
      <c r="U30" s="367"/>
      <c r="V30" s="368"/>
    </row>
    <row r="31" spans="1:22" ht="10.199999999999999" customHeight="1">
      <c r="A31" s="448"/>
      <c r="B31" s="430"/>
      <c r="C31" s="430"/>
      <c r="D31" s="430"/>
      <c r="E31" s="430"/>
      <c r="F31" s="431"/>
      <c r="G31" s="366"/>
      <c r="H31" s="367"/>
      <c r="I31" s="367"/>
      <c r="J31" s="367"/>
      <c r="K31" s="367"/>
      <c r="L31" s="367"/>
      <c r="M31" s="367"/>
      <c r="N31" s="367"/>
      <c r="O31" s="367"/>
      <c r="P31" s="367"/>
      <c r="Q31" s="367"/>
      <c r="R31" s="367"/>
      <c r="S31" s="367"/>
      <c r="T31" s="367"/>
      <c r="U31" s="367"/>
      <c r="V31" s="368"/>
    </row>
    <row r="32" spans="1:22" ht="6.6" customHeight="1">
      <c r="A32" s="448"/>
      <c r="B32" s="435" t="s">
        <v>102</v>
      </c>
      <c r="C32" s="435"/>
      <c r="D32" s="435"/>
      <c r="E32" s="435"/>
      <c r="F32" s="436"/>
      <c r="G32" s="437" t="s">
        <v>241</v>
      </c>
      <c r="H32" s="438"/>
      <c r="I32" s="438"/>
      <c r="J32" s="438"/>
      <c r="K32" s="438"/>
      <c r="L32" s="438"/>
      <c r="M32" s="438"/>
      <c r="N32" s="438"/>
      <c r="O32" s="438"/>
      <c r="P32" s="438"/>
      <c r="Q32" s="438"/>
      <c r="R32" s="438"/>
      <c r="S32" s="438"/>
      <c r="T32" s="438"/>
      <c r="U32" s="438"/>
      <c r="V32" s="439"/>
    </row>
    <row r="33" spans="1:22" ht="6.6" customHeight="1">
      <c r="A33" s="448"/>
      <c r="B33" s="435"/>
      <c r="C33" s="435"/>
      <c r="D33" s="435"/>
      <c r="E33" s="435"/>
      <c r="F33" s="436"/>
      <c r="G33" s="440"/>
      <c r="H33" s="441"/>
      <c r="I33" s="441"/>
      <c r="J33" s="441"/>
      <c r="K33" s="441"/>
      <c r="L33" s="441"/>
      <c r="M33" s="441"/>
      <c r="N33" s="441"/>
      <c r="O33" s="441"/>
      <c r="P33" s="441"/>
      <c r="Q33" s="441"/>
      <c r="R33" s="441"/>
      <c r="S33" s="441"/>
      <c r="T33" s="441"/>
      <c r="U33" s="441"/>
      <c r="V33" s="442"/>
    </row>
    <row r="34" spans="1:22" ht="6.6" customHeight="1">
      <c r="A34" s="448"/>
      <c r="B34" s="435"/>
      <c r="C34" s="435"/>
      <c r="D34" s="435"/>
      <c r="E34" s="435"/>
      <c r="F34" s="436"/>
      <c r="G34" s="440"/>
      <c r="H34" s="441"/>
      <c r="I34" s="441"/>
      <c r="J34" s="441"/>
      <c r="K34" s="441"/>
      <c r="L34" s="441"/>
      <c r="M34" s="441"/>
      <c r="N34" s="441"/>
      <c r="O34" s="441"/>
      <c r="P34" s="441"/>
      <c r="Q34" s="441"/>
      <c r="R34" s="441"/>
      <c r="S34" s="441"/>
      <c r="T34" s="441"/>
      <c r="U34" s="441"/>
      <c r="V34" s="442"/>
    </row>
    <row r="35" spans="1:22" ht="6.6" customHeight="1">
      <c r="A35" s="448"/>
      <c r="B35" s="435"/>
      <c r="C35" s="435"/>
      <c r="D35" s="435"/>
      <c r="E35" s="435"/>
      <c r="F35" s="436"/>
      <c r="G35" s="440"/>
      <c r="H35" s="441"/>
      <c r="I35" s="441"/>
      <c r="J35" s="441"/>
      <c r="K35" s="441"/>
      <c r="L35" s="441"/>
      <c r="M35" s="441"/>
      <c r="N35" s="441"/>
      <c r="O35" s="441"/>
      <c r="P35" s="441"/>
      <c r="Q35" s="441"/>
      <c r="R35" s="441"/>
      <c r="S35" s="441"/>
      <c r="T35" s="441"/>
      <c r="U35" s="441"/>
      <c r="V35" s="442"/>
    </row>
    <row r="36" spans="1:22" ht="6.6" customHeight="1">
      <c r="A36" s="448"/>
      <c r="B36" s="435"/>
      <c r="C36" s="435"/>
      <c r="D36" s="435"/>
      <c r="E36" s="435"/>
      <c r="F36" s="436"/>
      <c r="G36" s="440"/>
      <c r="H36" s="441"/>
      <c r="I36" s="441"/>
      <c r="J36" s="441"/>
      <c r="K36" s="441"/>
      <c r="L36" s="441"/>
      <c r="M36" s="441"/>
      <c r="N36" s="441"/>
      <c r="O36" s="441"/>
      <c r="P36" s="441"/>
      <c r="Q36" s="441"/>
      <c r="R36" s="441"/>
      <c r="S36" s="441"/>
      <c r="T36" s="441"/>
      <c r="U36" s="441"/>
      <c r="V36" s="442"/>
    </row>
    <row r="37" spans="1:22" ht="6.6" customHeight="1">
      <c r="A37" s="448"/>
      <c r="B37" s="435"/>
      <c r="C37" s="435"/>
      <c r="D37" s="435"/>
      <c r="E37" s="435"/>
      <c r="F37" s="436"/>
      <c r="G37" s="440"/>
      <c r="H37" s="441"/>
      <c r="I37" s="441"/>
      <c r="J37" s="441"/>
      <c r="K37" s="441"/>
      <c r="L37" s="441"/>
      <c r="M37" s="441"/>
      <c r="N37" s="441"/>
      <c r="O37" s="441"/>
      <c r="P37" s="441"/>
      <c r="Q37" s="441"/>
      <c r="R37" s="441"/>
      <c r="S37" s="441"/>
      <c r="T37" s="441"/>
      <c r="U37" s="441"/>
      <c r="V37" s="442"/>
    </row>
    <row r="38" spans="1:22" ht="6.6" customHeight="1">
      <c r="A38" s="448"/>
      <c r="B38" s="435"/>
      <c r="C38" s="435"/>
      <c r="D38" s="435"/>
      <c r="E38" s="435"/>
      <c r="F38" s="436"/>
      <c r="G38" s="440"/>
      <c r="H38" s="441"/>
      <c r="I38" s="441"/>
      <c r="J38" s="441"/>
      <c r="K38" s="441"/>
      <c r="L38" s="441"/>
      <c r="M38" s="441"/>
      <c r="N38" s="441"/>
      <c r="O38" s="441"/>
      <c r="P38" s="441"/>
      <c r="Q38" s="441"/>
      <c r="R38" s="441"/>
      <c r="S38" s="441"/>
      <c r="T38" s="441"/>
      <c r="U38" s="441"/>
      <c r="V38" s="442"/>
    </row>
    <row r="39" spans="1:22" ht="6.6" customHeight="1">
      <c r="A39" s="448"/>
      <c r="B39" s="435"/>
      <c r="C39" s="435"/>
      <c r="D39" s="435"/>
      <c r="E39" s="435"/>
      <c r="F39" s="436"/>
      <c r="G39" s="440"/>
      <c r="H39" s="441"/>
      <c r="I39" s="441"/>
      <c r="J39" s="441"/>
      <c r="K39" s="441"/>
      <c r="L39" s="441"/>
      <c r="M39" s="441"/>
      <c r="N39" s="441"/>
      <c r="O39" s="441"/>
      <c r="P39" s="441"/>
      <c r="Q39" s="441"/>
      <c r="R39" s="441"/>
      <c r="S39" s="441"/>
      <c r="T39" s="441"/>
      <c r="U39" s="441"/>
      <c r="V39" s="442"/>
    </row>
    <row r="40" spans="1:22" ht="6.6" customHeight="1">
      <c r="A40" s="448"/>
      <c r="B40" s="435"/>
      <c r="C40" s="435"/>
      <c r="D40" s="435"/>
      <c r="E40" s="435"/>
      <c r="F40" s="436"/>
      <c r="G40" s="440"/>
      <c r="H40" s="441"/>
      <c r="I40" s="441"/>
      <c r="J40" s="441"/>
      <c r="K40" s="441"/>
      <c r="L40" s="441"/>
      <c r="M40" s="441"/>
      <c r="N40" s="441"/>
      <c r="O40" s="441"/>
      <c r="P40" s="441"/>
      <c r="Q40" s="441"/>
      <c r="R40" s="441"/>
      <c r="S40" s="441"/>
      <c r="T40" s="441"/>
      <c r="U40" s="441"/>
      <c r="V40" s="442"/>
    </row>
    <row r="41" spans="1:22" ht="6.6" customHeight="1">
      <c r="A41" s="448"/>
      <c r="B41" s="435"/>
      <c r="C41" s="435"/>
      <c r="D41" s="435"/>
      <c r="E41" s="435"/>
      <c r="F41" s="436"/>
      <c r="G41" s="440"/>
      <c r="H41" s="441"/>
      <c r="I41" s="441"/>
      <c r="J41" s="441"/>
      <c r="K41" s="441"/>
      <c r="L41" s="441"/>
      <c r="M41" s="441"/>
      <c r="N41" s="441"/>
      <c r="O41" s="441"/>
      <c r="P41" s="441"/>
      <c r="Q41" s="441"/>
      <c r="R41" s="441"/>
      <c r="S41" s="441"/>
      <c r="T41" s="441"/>
      <c r="U41" s="441"/>
      <c r="V41" s="442"/>
    </row>
    <row r="42" spans="1:22" ht="6.6" customHeight="1">
      <c r="A42" s="448"/>
      <c r="B42" s="435"/>
      <c r="C42" s="435"/>
      <c r="D42" s="435"/>
      <c r="E42" s="435"/>
      <c r="F42" s="436"/>
      <c r="G42" s="440"/>
      <c r="H42" s="441"/>
      <c r="I42" s="441"/>
      <c r="J42" s="441"/>
      <c r="K42" s="441"/>
      <c r="L42" s="441"/>
      <c r="M42" s="441"/>
      <c r="N42" s="441"/>
      <c r="O42" s="441"/>
      <c r="P42" s="441"/>
      <c r="Q42" s="441"/>
      <c r="R42" s="441"/>
      <c r="S42" s="441"/>
      <c r="T42" s="441"/>
      <c r="U42" s="441"/>
      <c r="V42" s="442"/>
    </row>
    <row r="43" spans="1:22" ht="6.6" customHeight="1">
      <c r="A43" s="448"/>
      <c r="B43" s="435"/>
      <c r="C43" s="435"/>
      <c r="D43" s="435"/>
      <c r="E43" s="435"/>
      <c r="F43" s="436"/>
      <c r="G43" s="440"/>
      <c r="H43" s="441"/>
      <c r="I43" s="441"/>
      <c r="J43" s="441"/>
      <c r="K43" s="441"/>
      <c r="L43" s="441"/>
      <c r="M43" s="441"/>
      <c r="N43" s="441"/>
      <c r="O43" s="441"/>
      <c r="P43" s="441"/>
      <c r="Q43" s="441"/>
      <c r="R43" s="441"/>
      <c r="S43" s="441"/>
      <c r="T43" s="441"/>
      <c r="U43" s="441"/>
      <c r="V43" s="442"/>
    </row>
    <row r="44" spans="1:22" ht="6.6" customHeight="1">
      <c r="A44" s="448"/>
      <c r="B44" s="435"/>
      <c r="C44" s="435"/>
      <c r="D44" s="435"/>
      <c r="E44" s="435"/>
      <c r="F44" s="436"/>
      <c r="G44" s="440"/>
      <c r="H44" s="441"/>
      <c r="I44" s="441"/>
      <c r="J44" s="441"/>
      <c r="K44" s="441"/>
      <c r="L44" s="441"/>
      <c r="M44" s="441"/>
      <c r="N44" s="441"/>
      <c r="O44" s="441"/>
      <c r="P44" s="441"/>
      <c r="Q44" s="441"/>
      <c r="R44" s="441"/>
      <c r="S44" s="441"/>
      <c r="T44" s="441"/>
      <c r="U44" s="441"/>
      <c r="V44" s="442"/>
    </row>
    <row r="45" spans="1:22" ht="6.6" customHeight="1">
      <c r="A45" s="448"/>
      <c r="B45" s="435"/>
      <c r="C45" s="435"/>
      <c r="D45" s="435"/>
      <c r="E45" s="435"/>
      <c r="F45" s="436"/>
      <c r="G45" s="440"/>
      <c r="H45" s="441"/>
      <c r="I45" s="441"/>
      <c r="J45" s="441"/>
      <c r="K45" s="441"/>
      <c r="L45" s="441"/>
      <c r="M45" s="441"/>
      <c r="N45" s="441"/>
      <c r="O45" s="441"/>
      <c r="P45" s="441"/>
      <c r="Q45" s="441"/>
      <c r="R45" s="441"/>
      <c r="S45" s="441"/>
      <c r="T45" s="441"/>
      <c r="U45" s="441"/>
      <c r="V45" s="442"/>
    </row>
    <row r="46" spans="1:22" ht="6.6" customHeight="1">
      <c r="A46" s="448"/>
      <c r="B46" s="435"/>
      <c r="C46" s="435"/>
      <c r="D46" s="435"/>
      <c r="E46" s="435"/>
      <c r="F46" s="436"/>
      <c r="G46" s="440"/>
      <c r="H46" s="441"/>
      <c r="I46" s="441"/>
      <c r="J46" s="441"/>
      <c r="K46" s="441"/>
      <c r="L46" s="441"/>
      <c r="M46" s="441"/>
      <c r="N46" s="441"/>
      <c r="O46" s="441"/>
      <c r="P46" s="441"/>
      <c r="Q46" s="441"/>
      <c r="R46" s="441"/>
      <c r="S46" s="441"/>
      <c r="T46" s="441"/>
      <c r="U46" s="441"/>
      <c r="V46" s="442"/>
    </row>
    <row r="47" spans="1:22" ht="6.6" customHeight="1">
      <c r="A47" s="448"/>
      <c r="B47" s="435"/>
      <c r="C47" s="435"/>
      <c r="D47" s="435"/>
      <c r="E47" s="435"/>
      <c r="F47" s="436"/>
      <c r="G47" s="443"/>
      <c r="H47" s="444"/>
      <c r="I47" s="444"/>
      <c r="J47" s="444"/>
      <c r="K47" s="444"/>
      <c r="L47" s="444"/>
      <c r="M47" s="444"/>
      <c r="N47" s="444"/>
      <c r="O47" s="444"/>
      <c r="P47" s="444"/>
      <c r="Q47" s="444"/>
      <c r="R47" s="444"/>
      <c r="S47" s="444"/>
      <c r="T47" s="444"/>
      <c r="U47" s="444"/>
      <c r="V47" s="445"/>
    </row>
    <row r="48" spans="1:22" ht="7.95" customHeight="1">
      <c r="A48" s="448"/>
      <c r="B48" s="446" t="s">
        <v>103</v>
      </c>
      <c r="C48" s="435"/>
      <c r="D48" s="435"/>
      <c r="E48" s="435"/>
      <c r="F48" s="436"/>
      <c r="G48" s="216" t="s">
        <v>242</v>
      </c>
      <c r="H48" s="217"/>
      <c r="I48" s="217"/>
      <c r="J48" s="217"/>
      <c r="K48" s="217"/>
      <c r="L48" s="217"/>
      <c r="M48" s="217"/>
      <c r="N48" s="217"/>
      <c r="O48" s="217"/>
      <c r="P48" s="217"/>
      <c r="Q48" s="217"/>
      <c r="R48" s="217"/>
      <c r="S48" s="217"/>
      <c r="T48" s="217"/>
      <c r="U48" s="217"/>
      <c r="V48" s="218"/>
    </row>
    <row r="49" spans="1:22" ht="12.6" customHeight="1">
      <c r="A49" s="448"/>
      <c r="B49" s="446"/>
      <c r="C49" s="435"/>
      <c r="D49" s="435"/>
      <c r="E49" s="435"/>
      <c r="F49" s="436"/>
      <c r="G49" s="440" t="s">
        <v>256</v>
      </c>
      <c r="H49" s="441"/>
      <c r="I49" s="441"/>
      <c r="J49" s="441"/>
      <c r="K49" s="441"/>
      <c r="L49" s="441"/>
      <c r="M49" s="441"/>
      <c r="N49" s="441"/>
      <c r="O49" s="441"/>
      <c r="P49" s="441"/>
      <c r="Q49" s="441"/>
      <c r="R49" s="441"/>
      <c r="S49" s="441"/>
      <c r="T49" s="441"/>
      <c r="U49" s="441"/>
      <c r="V49" s="442"/>
    </row>
    <row r="50" spans="1:22" ht="7.95" customHeight="1">
      <c r="A50" s="448"/>
      <c r="B50" s="446"/>
      <c r="C50" s="435"/>
      <c r="D50" s="435"/>
      <c r="E50" s="435"/>
      <c r="F50" s="435"/>
      <c r="G50" s="219"/>
      <c r="H50" s="220"/>
      <c r="I50" s="220"/>
      <c r="J50" s="220"/>
      <c r="K50" s="220"/>
      <c r="L50" s="220"/>
      <c r="M50" s="220"/>
      <c r="N50" s="220"/>
      <c r="O50" s="220"/>
      <c r="P50" s="220"/>
      <c r="Q50" s="220"/>
      <c r="R50" s="220"/>
      <c r="S50" s="220"/>
      <c r="T50" s="220"/>
      <c r="U50" s="220"/>
      <c r="V50" s="221"/>
    </row>
    <row r="51" spans="1:22" ht="7.95" customHeight="1">
      <c r="A51" s="448"/>
      <c r="B51" s="446"/>
      <c r="C51" s="435"/>
      <c r="D51" s="435"/>
      <c r="E51" s="435"/>
      <c r="F51" s="435"/>
      <c r="G51" s="465"/>
      <c r="H51" s="466"/>
      <c r="I51" s="466"/>
      <c r="J51" s="466"/>
      <c r="K51" s="466"/>
      <c r="L51" s="466"/>
      <c r="M51" s="466"/>
      <c r="N51" s="466"/>
      <c r="O51" s="466"/>
      <c r="P51" s="466"/>
      <c r="Q51" s="466"/>
      <c r="R51" s="466"/>
      <c r="S51" s="466"/>
      <c r="T51" s="466"/>
      <c r="U51" s="466"/>
      <c r="V51" s="467"/>
    </row>
    <row r="52" spans="1:22" ht="7.95" customHeight="1">
      <c r="A52" s="448"/>
      <c r="B52" s="446"/>
      <c r="C52" s="435"/>
      <c r="D52" s="435"/>
      <c r="E52" s="435"/>
      <c r="F52" s="435"/>
      <c r="G52" s="465"/>
      <c r="H52" s="466"/>
      <c r="I52" s="466"/>
      <c r="J52" s="466"/>
      <c r="K52" s="466"/>
      <c r="L52" s="466"/>
      <c r="M52" s="466"/>
      <c r="N52" s="466"/>
      <c r="O52" s="466"/>
      <c r="P52" s="466"/>
      <c r="Q52" s="466"/>
      <c r="R52" s="466"/>
      <c r="S52" s="466"/>
      <c r="T52" s="466"/>
      <c r="U52" s="466"/>
      <c r="V52" s="467"/>
    </row>
    <row r="53" spans="1:22" ht="7.95" customHeight="1">
      <c r="A53" s="448"/>
      <c r="B53" s="446"/>
      <c r="C53" s="435"/>
      <c r="D53" s="435"/>
      <c r="E53" s="435"/>
      <c r="F53" s="435"/>
      <c r="G53" s="465"/>
      <c r="H53" s="466"/>
      <c r="I53" s="466"/>
      <c r="J53" s="466"/>
      <c r="K53" s="466"/>
      <c r="L53" s="466"/>
      <c r="M53" s="466"/>
      <c r="N53" s="466"/>
      <c r="O53" s="466"/>
      <c r="P53" s="466"/>
      <c r="Q53" s="466"/>
      <c r="R53" s="466"/>
      <c r="S53" s="466"/>
      <c r="T53" s="466"/>
      <c r="U53" s="466"/>
      <c r="V53" s="467"/>
    </row>
    <row r="54" spans="1:22" ht="7.95" customHeight="1">
      <c r="A54" s="448"/>
      <c r="B54" s="446"/>
      <c r="C54" s="435"/>
      <c r="D54" s="435"/>
      <c r="E54" s="435"/>
      <c r="F54" s="435"/>
      <c r="G54" s="465"/>
      <c r="H54" s="466"/>
      <c r="I54" s="466"/>
      <c r="J54" s="466"/>
      <c r="K54" s="466"/>
      <c r="L54" s="466"/>
      <c r="M54" s="466"/>
      <c r="N54" s="466"/>
      <c r="O54" s="466"/>
      <c r="P54" s="466"/>
      <c r="Q54" s="466"/>
      <c r="R54" s="466"/>
      <c r="S54" s="466"/>
      <c r="T54" s="466"/>
      <c r="U54" s="466"/>
      <c r="V54" s="467"/>
    </row>
    <row r="55" spans="1:22" ht="7.95" customHeight="1">
      <c r="A55" s="448"/>
      <c r="B55" s="446"/>
      <c r="C55" s="435"/>
      <c r="D55" s="435"/>
      <c r="E55" s="435"/>
      <c r="F55" s="435"/>
      <c r="G55" s="465"/>
      <c r="H55" s="466"/>
      <c r="I55" s="466"/>
      <c r="J55" s="466"/>
      <c r="K55" s="466"/>
      <c r="L55" s="466"/>
      <c r="M55" s="466"/>
      <c r="N55" s="466"/>
      <c r="O55" s="466"/>
      <c r="P55" s="466"/>
      <c r="Q55" s="466"/>
      <c r="R55" s="466"/>
      <c r="S55" s="466"/>
      <c r="T55" s="466"/>
      <c r="U55" s="466"/>
      <c r="V55" s="467"/>
    </row>
    <row r="56" spans="1:22" ht="7.95" customHeight="1">
      <c r="A56" s="448"/>
      <c r="B56" s="446"/>
      <c r="C56" s="435"/>
      <c r="D56" s="435"/>
      <c r="E56" s="435"/>
      <c r="F56" s="435"/>
      <c r="G56" s="465"/>
      <c r="H56" s="466"/>
      <c r="I56" s="466"/>
      <c r="J56" s="466"/>
      <c r="K56" s="466"/>
      <c r="L56" s="466"/>
      <c r="M56" s="466"/>
      <c r="N56" s="466"/>
      <c r="O56" s="466"/>
      <c r="P56" s="466"/>
      <c r="Q56" s="466"/>
      <c r="R56" s="466"/>
      <c r="S56" s="466"/>
      <c r="T56" s="466"/>
      <c r="U56" s="466"/>
      <c r="V56" s="467"/>
    </row>
    <row r="57" spans="1:22" ht="7.95" customHeight="1">
      <c r="A57" s="448"/>
      <c r="B57" s="446"/>
      <c r="C57" s="435"/>
      <c r="D57" s="435"/>
      <c r="E57" s="435"/>
      <c r="F57" s="435"/>
      <c r="G57" s="465"/>
      <c r="H57" s="466"/>
      <c r="I57" s="466"/>
      <c r="J57" s="466"/>
      <c r="K57" s="466"/>
      <c r="L57" s="466"/>
      <c r="M57" s="466"/>
      <c r="N57" s="466"/>
      <c r="O57" s="466"/>
      <c r="P57" s="466"/>
      <c r="Q57" s="466"/>
      <c r="R57" s="466"/>
      <c r="S57" s="466"/>
      <c r="T57" s="466"/>
      <c r="U57" s="466"/>
      <c r="V57" s="467"/>
    </row>
    <row r="58" spans="1:22" ht="7.95" customHeight="1">
      <c r="A58" s="448"/>
      <c r="B58" s="446"/>
      <c r="C58" s="435"/>
      <c r="D58" s="435"/>
      <c r="E58" s="435"/>
      <c r="F58" s="435"/>
      <c r="G58" s="465"/>
      <c r="H58" s="466"/>
      <c r="I58" s="466"/>
      <c r="J58" s="466"/>
      <c r="K58" s="466"/>
      <c r="L58" s="466"/>
      <c r="M58" s="466"/>
      <c r="N58" s="466"/>
      <c r="O58" s="466"/>
      <c r="P58" s="466"/>
      <c r="Q58" s="466"/>
      <c r="R58" s="466"/>
      <c r="S58" s="466"/>
      <c r="T58" s="466"/>
      <c r="U58" s="466"/>
      <c r="V58" s="467"/>
    </row>
    <row r="59" spans="1:22" ht="10.199999999999999" customHeight="1">
      <c r="A59" s="448"/>
      <c r="B59" s="446"/>
      <c r="C59" s="435"/>
      <c r="D59" s="435"/>
      <c r="E59" s="435"/>
      <c r="F59" s="435"/>
      <c r="G59" s="142"/>
      <c r="H59" s="143"/>
      <c r="I59" s="143"/>
      <c r="J59" s="143"/>
      <c r="K59" s="143"/>
      <c r="L59" s="143"/>
      <c r="M59" s="143"/>
      <c r="N59" s="143"/>
      <c r="O59" s="143"/>
      <c r="P59" s="143"/>
      <c r="Q59" s="144" t="s">
        <v>13</v>
      </c>
      <c r="R59" s="145"/>
      <c r="S59" s="145"/>
      <c r="T59" s="145"/>
      <c r="U59" s="145"/>
      <c r="V59" s="146"/>
    </row>
    <row r="60" spans="1:22" ht="10.199999999999999" customHeight="1">
      <c r="A60" s="448"/>
      <c r="B60" s="446"/>
      <c r="C60" s="435"/>
      <c r="D60" s="435"/>
      <c r="E60" s="435"/>
      <c r="F60" s="435"/>
      <c r="G60" s="142"/>
      <c r="H60" s="147" t="s">
        <v>231</v>
      </c>
      <c r="I60" s="148"/>
      <c r="J60" s="148"/>
      <c r="K60" s="148"/>
      <c r="L60" s="149"/>
      <c r="M60" s="147" t="s">
        <v>169</v>
      </c>
      <c r="N60" s="147" t="s">
        <v>166</v>
      </c>
      <c r="O60" s="149"/>
      <c r="P60" s="147" t="s">
        <v>169</v>
      </c>
      <c r="Q60" s="150">
        <f>L60+O60</f>
        <v>0</v>
      </c>
      <c r="R60" s="145"/>
      <c r="S60" s="145"/>
      <c r="T60" s="145"/>
      <c r="U60" s="145"/>
      <c r="V60" s="146"/>
    </row>
    <row r="61" spans="1:22" ht="10.199999999999999" customHeight="1">
      <c r="A61" s="448"/>
      <c r="B61" s="446"/>
      <c r="C61" s="435"/>
      <c r="D61" s="435"/>
      <c r="E61" s="435"/>
      <c r="F61" s="435"/>
      <c r="G61" s="142"/>
      <c r="H61" s="145"/>
      <c r="I61" s="145"/>
      <c r="J61" s="145"/>
      <c r="K61" s="145"/>
      <c r="L61" s="145"/>
      <c r="M61" s="145"/>
      <c r="N61" s="145"/>
      <c r="O61" s="145"/>
      <c r="P61" s="145"/>
      <c r="Q61" s="145"/>
      <c r="R61" s="145"/>
      <c r="S61" s="145"/>
      <c r="T61" s="145"/>
      <c r="U61" s="145"/>
      <c r="V61" s="146"/>
    </row>
    <row r="62" spans="1:22" ht="10.199999999999999" customHeight="1">
      <c r="A62" s="448"/>
      <c r="B62" s="446"/>
      <c r="C62" s="435"/>
      <c r="D62" s="435"/>
      <c r="E62" s="435"/>
      <c r="F62" s="435"/>
      <c r="G62" s="142"/>
      <c r="H62" s="147" t="s">
        <v>232</v>
      </c>
      <c r="I62" s="145"/>
      <c r="J62" s="145"/>
      <c r="K62" s="145"/>
      <c r="L62" s="149"/>
      <c r="M62" s="147" t="s">
        <v>165</v>
      </c>
      <c r="N62" s="147" t="s">
        <v>166</v>
      </c>
      <c r="O62" s="149"/>
      <c r="P62" s="147" t="s">
        <v>165</v>
      </c>
      <c r="Q62" s="151">
        <f>L62+O62</f>
        <v>0</v>
      </c>
      <c r="R62" s="145"/>
      <c r="S62" s="145"/>
      <c r="T62" s="145"/>
      <c r="U62" s="145"/>
      <c r="V62" s="146"/>
    </row>
    <row r="63" spans="1:22" ht="10.199999999999999" customHeight="1">
      <c r="A63" s="448"/>
      <c r="B63" s="446"/>
      <c r="C63" s="435"/>
      <c r="D63" s="435"/>
      <c r="E63" s="435"/>
      <c r="F63" s="435"/>
      <c r="G63" s="152"/>
      <c r="H63" s="153"/>
      <c r="I63" s="153"/>
      <c r="J63" s="153"/>
      <c r="K63" s="153"/>
      <c r="L63" s="153"/>
      <c r="M63" s="153"/>
      <c r="N63" s="153"/>
      <c r="O63" s="153"/>
      <c r="P63" s="153"/>
      <c r="Q63" s="153"/>
      <c r="R63" s="153"/>
      <c r="S63" s="154"/>
      <c r="T63" s="154"/>
      <c r="U63" s="154"/>
      <c r="V63" s="155"/>
    </row>
    <row r="64" spans="1:22" ht="10.199999999999999" customHeight="1">
      <c r="A64" s="448"/>
      <c r="B64" s="344" t="s">
        <v>104</v>
      </c>
      <c r="C64" s="344"/>
      <c r="D64" s="344"/>
      <c r="E64" s="344"/>
      <c r="F64" s="345"/>
      <c r="G64" s="425"/>
      <c r="H64" s="426"/>
      <c r="I64" s="426"/>
      <c r="J64" s="426"/>
      <c r="K64" s="426"/>
      <c r="L64" s="426"/>
      <c r="M64" s="426"/>
      <c r="N64" s="426"/>
      <c r="O64" s="426"/>
      <c r="P64" s="426"/>
      <c r="Q64" s="426"/>
      <c r="R64" s="426"/>
      <c r="S64" s="426"/>
      <c r="T64" s="426"/>
      <c r="U64" s="426"/>
      <c r="V64" s="427"/>
    </row>
    <row r="65" spans="1:22" ht="10.199999999999999" customHeight="1">
      <c r="A65" s="448"/>
      <c r="B65" s="344"/>
      <c r="C65" s="344"/>
      <c r="D65" s="344"/>
      <c r="E65" s="344"/>
      <c r="F65" s="345"/>
      <c r="G65" s="425"/>
      <c r="H65" s="426"/>
      <c r="I65" s="426"/>
      <c r="J65" s="426"/>
      <c r="K65" s="426"/>
      <c r="L65" s="426"/>
      <c r="M65" s="426"/>
      <c r="N65" s="426"/>
      <c r="O65" s="426"/>
      <c r="P65" s="426"/>
      <c r="Q65" s="426"/>
      <c r="R65" s="426"/>
      <c r="S65" s="426"/>
      <c r="T65" s="426"/>
      <c r="U65" s="426"/>
      <c r="V65" s="427"/>
    </row>
    <row r="66" spans="1:22" ht="10.199999999999999" customHeight="1">
      <c r="A66" s="448"/>
      <c r="B66" s="344"/>
      <c r="C66" s="344"/>
      <c r="D66" s="344"/>
      <c r="E66" s="344"/>
      <c r="F66" s="345"/>
      <c r="G66" s="425"/>
      <c r="H66" s="426"/>
      <c r="I66" s="426"/>
      <c r="J66" s="426"/>
      <c r="K66" s="426"/>
      <c r="L66" s="426"/>
      <c r="M66" s="426"/>
      <c r="N66" s="426"/>
      <c r="O66" s="426"/>
      <c r="P66" s="426"/>
      <c r="Q66" s="426"/>
      <c r="R66" s="426"/>
      <c r="S66" s="426"/>
      <c r="T66" s="426"/>
      <c r="U66" s="426"/>
      <c r="V66" s="427"/>
    </row>
    <row r="67" spans="1:22" ht="10.199999999999999" customHeight="1">
      <c r="A67" s="448"/>
      <c r="B67" s="344"/>
      <c r="C67" s="344"/>
      <c r="D67" s="344"/>
      <c r="E67" s="344"/>
      <c r="F67" s="345"/>
      <c r="G67" s="425"/>
      <c r="H67" s="426"/>
      <c r="I67" s="426"/>
      <c r="J67" s="426"/>
      <c r="K67" s="426"/>
      <c r="L67" s="426"/>
      <c r="M67" s="426"/>
      <c r="N67" s="426"/>
      <c r="O67" s="426"/>
      <c r="P67" s="426"/>
      <c r="Q67" s="426"/>
      <c r="R67" s="426"/>
      <c r="S67" s="426"/>
      <c r="T67" s="426"/>
      <c r="U67" s="426"/>
      <c r="V67" s="427"/>
    </row>
    <row r="68" spans="1:22" ht="10.199999999999999" customHeight="1">
      <c r="A68" s="448"/>
      <c r="B68" s="344"/>
      <c r="C68" s="344"/>
      <c r="D68" s="344"/>
      <c r="E68" s="344"/>
      <c r="F68" s="345"/>
      <c r="G68" s="127" t="s">
        <v>233</v>
      </c>
      <c r="H68" s="122"/>
      <c r="I68" s="122"/>
      <c r="J68" s="122"/>
      <c r="K68" s="156"/>
      <c r="L68" s="156"/>
      <c r="M68" s="156"/>
      <c r="N68" s="156"/>
      <c r="O68" s="156"/>
      <c r="P68" s="156"/>
      <c r="Q68" s="156"/>
      <c r="R68" s="156"/>
      <c r="S68" s="156"/>
      <c r="T68" s="156"/>
      <c r="U68" s="156"/>
      <c r="V68" s="157"/>
    </row>
    <row r="69" spans="1:22" ht="10.199999999999999" customHeight="1">
      <c r="A69" s="448"/>
      <c r="B69" s="344"/>
      <c r="C69" s="344"/>
      <c r="D69" s="344"/>
      <c r="E69" s="344"/>
      <c r="F69" s="345"/>
      <c r="G69" s="127" t="s">
        <v>234</v>
      </c>
      <c r="H69" s="122" t="s">
        <v>167</v>
      </c>
      <c r="I69" s="121" t="s">
        <v>161</v>
      </c>
      <c r="J69" s="468"/>
      <c r="K69" s="468"/>
      <c r="L69" s="468"/>
      <c r="M69" s="468"/>
      <c r="N69" s="468"/>
      <c r="O69" s="468"/>
      <c r="P69" s="468"/>
      <c r="Q69" s="468"/>
      <c r="R69" s="468"/>
      <c r="S69" s="468"/>
      <c r="T69" s="468"/>
      <c r="U69" s="468"/>
      <c r="V69" s="157"/>
    </row>
    <row r="70" spans="1:22" ht="10.199999999999999" customHeight="1">
      <c r="A70" s="448"/>
      <c r="B70" s="344"/>
      <c r="C70" s="344"/>
      <c r="D70" s="344"/>
      <c r="E70" s="344"/>
      <c r="F70" s="345"/>
      <c r="G70" s="127"/>
      <c r="H70" s="122"/>
      <c r="I70" s="121" t="s">
        <v>160</v>
      </c>
      <c r="J70" s="468"/>
      <c r="K70" s="468"/>
      <c r="L70" s="468"/>
      <c r="M70" s="468"/>
      <c r="N70" s="468"/>
      <c r="O70" s="468"/>
      <c r="P70" s="468"/>
      <c r="Q70" s="468"/>
      <c r="R70" s="468"/>
      <c r="S70" s="468"/>
      <c r="T70" s="468"/>
      <c r="U70" s="468"/>
      <c r="V70" s="123"/>
    </row>
    <row r="71" spans="1:22" ht="10.199999999999999" customHeight="1">
      <c r="A71" s="448"/>
      <c r="B71" s="344"/>
      <c r="C71" s="344"/>
      <c r="D71" s="344"/>
      <c r="E71" s="344"/>
      <c r="F71" s="345"/>
      <c r="G71" s="127"/>
      <c r="H71" s="122"/>
      <c r="I71" s="121" t="s">
        <v>159</v>
      </c>
      <c r="J71" s="468"/>
      <c r="K71" s="468"/>
      <c r="L71" s="468"/>
      <c r="M71" s="468"/>
      <c r="N71" s="468"/>
      <c r="O71" s="468"/>
      <c r="P71" s="468"/>
      <c r="Q71" s="468"/>
      <c r="R71" s="468"/>
      <c r="S71" s="468"/>
      <c r="T71" s="468"/>
      <c r="U71" s="468"/>
      <c r="V71" s="123"/>
    </row>
    <row r="72" spans="1:22" ht="9.75" customHeight="1">
      <c r="A72" s="448"/>
      <c r="B72" s="344"/>
      <c r="C72" s="344"/>
      <c r="D72" s="344"/>
      <c r="E72" s="344"/>
      <c r="F72" s="345"/>
      <c r="G72" s="127"/>
      <c r="H72" s="122"/>
      <c r="I72" s="121" t="s">
        <v>159</v>
      </c>
      <c r="J72" s="468"/>
      <c r="K72" s="468"/>
      <c r="L72" s="468"/>
      <c r="M72" s="468"/>
      <c r="N72" s="468"/>
      <c r="O72" s="468"/>
      <c r="P72" s="468"/>
      <c r="Q72" s="468"/>
      <c r="R72" s="468"/>
      <c r="S72" s="468"/>
      <c r="T72" s="468"/>
      <c r="U72" s="468"/>
      <c r="V72" s="123"/>
    </row>
    <row r="73" spans="1:22" ht="9.75" customHeight="1">
      <c r="A73" s="448"/>
      <c r="B73" s="344"/>
      <c r="C73" s="344"/>
      <c r="D73" s="344"/>
      <c r="E73" s="344"/>
      <c r="F73" s="345"/>
      <c r="V73" s="123"/>
    </row>
    <row r="74" spans="1:22" ht="9.75" customHeight="1">
      <c r="A74" s="448"/>
      <c r="B74" s="344"/>
      <c r="C74" s="344"/>
      <c r="D74" s="344"/>
      <c r="E74" s="344"/>
      <c r="F74" s="345"/>
      <c r="H74" s="122" t="s">
        <v>166</v>
      </c>
      <c r="I74" s="121" t="s">
        <v>161</v>
      </c>
      <c r="J74" s="468"/>
      <c r="K74" s="468"/>
      <c r="L74" s="468"/>
      <c r="M74" s="468"/>
      <c r="N74" s="468"/>
      <c r="O74" s="468"/>
      <c r="P74" s="468"/>
      <c r="Q74" s="468"/>
      <c r="R74" s="468"/>
      <c r="S74" s="468"/>
      <c r="T74" s="468"/>
      <c r="U74" s="468"/>
      <c r="V74" s="123"/>
    </row>
    <row r="75" spans="1:22" ht="9.75" customHeight="1">
      <c r="A75" s="448"/>
      <c r="B75" s="344"/>
      <c r="C75" s="344"/>
      <c r="D75" s="344"/>
      <c r="E75" s="344"/>
      <c r="F75" s="345"/>
      <c r="H75" s="122"/>
      <c r="I75" s="121" t="s">
        <v>160</v>
      </c>
      <c r="J75" s="468"/>
      <c r="K75" s="468"/>
      <c r="L75" s="468"/>
      <c r="M75" s="468"/>
      <c r="N75" s="468"/>
      <c r="O75" s="468"/>
      <c r="P75" s="468"/>
      <c r="Q75" s="468"/>
      <c r="R75" s="468"/>
      <c r="S75" s="468"/>
      <c r="T75" s="468"/>
      <c r="U75" s="468"/>
      <c r="V75" s="123"/>
    </row>
    <row r="76" spans="1:22" ht="9.75" customHeight="1">
      <c r="A76" s="448"/>
      <c r="B76" s="344"/>
      <c r="C76" s="344"/>
      <c r="D76" s="344"/>
      <c r="E76" s="344"/>
      <c r="F76" s="345"/>
      <c r="H76" s="122"/>
      <c r="I76" s="121" t="s">
        <v>159</v>
      </c>
      <c r="J76" s="468"/>
      <c r="K76" s="468"/>
      <c r="L76" s="468"/>
      <c r="M76" s="468"/>
      <c r="N76" s="468"/>
      <c r="O76" s="468"/>
      <c r="P76" s="468"/>
      <c r="Q76" s="468"/>
      <c r="R76" s="468"/>
      <c r="S76" s="468"/>
      <c r="T76" s="468"/>
      <c r="U76" s="468"/>
      <c r="V76" s="123"/>
    </row>
    <row r="77" spans="1:22" ht="9.75" customHeight="1">
      <c r="A77" s="448"/>
      <c r="B77" s="344"/>
      <c r="C77" s="344"/>
      <c r="D77" s="344"/>
      <c r="E77" s="344"/>
      <c r="F77" s="345"/>
      <c r="G77" s="127"/>
      <c r="H77" s="122"/>
      <c r="I77" s="121" t="s">
        <v>159</v>
      </c>
      <c r="J77" s="468"/>
      <c r="K77" s="468"/>
      <c r="L77" s="468"/>
      <c r="M77" s="468"/>
      <c r="N77" s="468"/>
      <c r="O77" s="468"/>
      <c r="P77" s="468"/>
      <c r="Q77" s="468"/>
      <c r="R77" s="468"/>
      <c r="S77" s="468"/>
      <c r="T77" s="468"/>
      <c r="U77" s="468"/>
      <c r="V77" s="123"/>
    </row>
    <row r="78" spans="1:22" ht="9.75" customHeight="1" thickBot="1">
      <c r="A78" s="449"/>
      <c r="B78" s="347"/>
      <c r="C78" s="347"/>
      <c r="D78" s="347"/>
      <c r="E78" s="347"/>
      <c r="F78" s="348"/>
      <c r="G78" s="120"/>
      <c r="H78" s="119"/>
      <c r="I78" s="119"/>
      <c r="J78" s="119"/>
      <c r="K78" s="119"/>
      <c r="L78" s="119"/>
      <c r="M78" s="119"/>
      <c r="N78" s="119"/>
      <c r="O78" s="119"/>
      <c r="P78" s="119"/>
      <c r="Q78" s="119"/>
      <c r="R78" s="119"/>
      <c r="S78" s="119"/>
      <c r="T78" s="119"/>
      <c r="U78" s="119"/>
      <c r="V78" s="118"/>
    </row>
    <row r="79" spans="1:22" ht="10.199999999999999" customHeight="1">
      <c r="A79" s="406" t="s">
        <v>41</v>
      </c>
      <c r="B79" s="407"/>
      <c r="C79" s="407"/>
      <c r="D79" s="407"/>
      <c r="E79" s="407"/>
      <c r="F79" s="408"/>
      <c r="G79" s="409"/>
      <c r="H79" s="410"/>
      <c r="I79" s="410"/>
      <c r="J79" s="410"/>
      <c r="K79" s="410"/>
      <c r="L79" s="410"/>
      <c r="M79" s="410"/>
      <c r="N79" s="410"/>
      <c r="O79" s="410"/>
      <c r="P79" s="410"/>
      <c r="Q79" s="410"/>
      <c r="R79" s="410"/>
      <c r="S79" s="410"/>
      <c r="T79" s="410"/>
      <c r="U79" s="410"/>
      <c r="V79" s="411"/>
    </row>
    <row r="80" spans="1:22" ht="6.6" customHeight="1">
      <c r="A80" s="343"/>
      <c r="B80" s="344"/>
      <c r="C80" s="344"/>
      <c r="D80" s="344"/>
      <c r="E80" s="344"/>
      <c r="F80" s="345"/>
      <c r="G80" s="412"/>
      <c r="H80" s="413"/>
      <c r="I80" s="413"/>
      <c r="J80" s="413"/>
      <c r="K80" s="413"/>
      <c r="L80" s="413"/>
      <c r="M80" s="413"/>
      <c r="N80" s="413"/>
      <c r="O80" s="413"/>
      <c r="P80" s="413"/>
      <c r="Q80" s="413"/>
      <c r="R80" s="413"/>
      <c r="S80" s="413"/>
      <c r="T80" s="413"/>
      <c r="U80" s="413"/>
      <c r="V80" s="414"/>
    </row>
    <row r="81" spans="1:22" ht="10.199999999999999" customHeight="1" thickBot="1">
      <c r="A81" s="346"/>
      <c r="B81" s="347"/>
      <c r="C81" s="347"/>
      <c r="D81" s="347"/>
      <c r="E81" s="347"/>
      <c r="F81" s="348"/>
      <c r="G81" s="415"/>
      <c r="H81" s="416"/>
      <c r="I81" s="416"/>
      <c r="J81" s="416"/>
      <c r="K81" s="416"/>
      <c r="L81" s="416"/>
      <c r="M81" s="416"/>
      <c r="N81" s="416"/>
      <c r="O81" s="416"/>
      <c r="P81" s="416"/>
      <c r="Q81" s="416"/>
      <c r="R81" s="416"/>
      <c r="S81" s="416"/>
      <c r="T81" s="416"/>
      <c r="U81" s="416"/>
      <c r="V81" s="417"/>
    </row>
    <row r="82" spans="1:22" ht="10.199999999999999" customHeight="1">
      <c r="A82" s="418"/>
      <c r="B82" s="418"/>
      <c r="C82" s="418"/>
      <c r="D82" s="418"/>
      <c r="E82" s="418"/>
      <c r="F82" s="418"/>
      <c r="G82" s="418"/>
      <c r="H82" s="418"/>
      <c r="I82" s="418"/>
      <c r="J82" s="418"/>
      <c r="K82" s="418"/>
      <c r="L82" s="418"/>
      <c r="M82" s="418"/>
      <c r="N82" s="418"/>
      <c r="O82" s="418"/>
      <c r="P82" s="418"/>
      <c r="Q82" s="418"/>
      <c r="R82" s="418"/>
      <c r="S82" s="418"/>
      <c r="T82" s="418"/>
      <c r="U82" s="418"/>
      <c r="V82" s="418"/>
    </row>
    <row r="83" spans="1:22" ht="10.199999999999999" customHeight="1">
      <c r="A83" s="418"/>
      <c r="B83" s="418"/>
      <c r="C83" s="418"/>
      <c r="D83" s="418"/>
      <c r="E83" s="418"/>
      <c r="F83" s="418"/>
      <c r="G83" s="418"/>
      <c r="H83" s="418"/>
      <c r="I83" s="418"/>
      <c r="J83" s="418"/>
      <c r="K83" s="418"/>
      <c r="L83" s="418"/>
      <c r="M83" s="418"/>
      <c r="N83" s="418"/>
      <c r="O83" s="418"/>
      <c r="P83" s="418"/>
      <c r="Q83" s="418"/>
      <c r="R83" s="418"/>
      <c r="S83" s="418"/>
      <c r="T83" s="418"/>
      <c r="U83" s="418"/>
      <c r="V83" s="418"/>
    </row>
    <row r="84" spans="1:22" ht="10.199999999999999" customHeight="1"/>
    <row r="85" spans="1:22" ht="10.199999999999999" customHeight="1"/>
    <row r="86" spans="1:22" ht="10.199999999999999" customHeight="1"/>
    <row r="87" spans="1:22" ht="10.199999999999999" customHeight="1"/>
    <row r="88" spans="1:22" ht="10.199999999999999" customHeight="1"/>
    <row r="89" spans="1:22" ht="10.199999999999999" customHeight="1"/>
    <row r="90" spans="1:22" ht="10.199999999999999" customHeight="1"/>
    <row r="91" spans="1:22" ht="10.199999999999999" customHeight="1"/>
    <row r="92" spans="1:22" ht="10.199999999999999" customHeight="1"/>
    <row r="93" spans="1:22" ht="10.199999999999999" customHeight="1"/>
    <row r="94" spans="1:22" ht="10.199999999999999" customHeight="1"/>
    <row r="95" spans="1:22" ht="10.199999999999999" customHeight="1"/>
    <row r="96" spans="1:22" ht="10.199999999999999" customHeight="1"/>
    <row r="97" s="19" customFormat="1" ht="10.199999999999999" customHeight="1"/>
    <row r="98" s="19" customFormat="1" ht="10.199999999999999" customHeight="1"/>
    <row r="99" s="19" customFormat="1" ht="10.199999999999999" customHeight="1"/>
    <row r="100" s="19" customFormat="1" ht="10.199999999999999" customHeight="1"/>
    <row r="101" s="19" customFormat="1" ht="10.199999999999999" customHeight="1"/>
    <row r="102" s="19" customFormat="1" ht="10.199999999999999" customHeight="1"/>
    <row r="103" s="19" customFormat="1" ht="10.199999999999999" customHeight="1"/>
    <row r="104" s="19" customFormat="1" ht="10.199999999999999" customHeight="1"/>
    <row r="105" s="19" customFormat="1" ht="10.199999999999999" customHeight="1"/>
    <row r="106" s="19" customFormat="1" ht="10.199999999999999" customHeight="1"/>
    <row r="107" s="19" customFormat="1" ht="10.199999999999999" customHeight="1"/>
    <row r="108" s="19" customFormat="1" ht="10.199999999999999" customHeight="1"/>
    <row r="109" s="19" customFormat="1" ht="10.199999999999999" customHeight="1"/>
    <row r="110" s="19" customFormat="1" ht="10.199999999999999" customHeight="1"/>
    <row r="111" s="19" customFormat="1" ht="10.199999999999999" customHeight="1"/>
    <row r="112" s="19" customFormat="1" ht="10.199999999999999" customHeight="1"/>
    <row r="113" spans="1:1" ht="10.199999999999999" customHeight="1"/>
    <row r="114" spans="1:1" ht="10.199999999999999" customHeight="1"/>
    <row r="115" spans="1:1">
      <c r="A115" s="64"/>
    </row>
    <row r="116" spans="1:1">
      <c r="A116" s="64"/>
    </row>
    <row r="117" spans="1:1">
      <c r="A117" s="64"/>
    </row>
    <row r="118" spans="1:1">
      <c r="A118" s="64"/>
    </row>
    <row r="134" spans="1:1">
      <c r="A134" s="64"/>
    </row>
    <row r="135" spans="1:1">
      <c r="A135" s="64"/>
    </row>
    <row r="136" spans="1:1">
      <c r="A136" s="64"/>
    </row>
    <row r="137" spans="1:1">
      <c r="A137" s="64"/>
    </row>
    <row r="140" spans="1:1">
      <c r="A140" s="65"/>
    </row>
    <row r="141" spans="1:1">
      <c r="A141" s="64"/>
    </row>
    <row r="142" spans="1:1">
      <c r="A142" s="64"/>
    </row>
  </sheetData>
  <mergeCells count="51">
    <mergeCell ref="G49:V49"/>
    <mergeCell ref="G51:V58"/>
    <mergeCell ref="J75:U75"/>
    <mergeCell ref="J76:U76"/>
    <mergeCell ref="J77:U77"/>
    <mergeCell ref="J69:U69"/>
    <mergeCell ref="J70:U70"/>
    <mergeCell ref="J71:U71"/>
    <mergeCell ref="J72:U72"/>
    <mergeCell ref="J74:U74"/>
    <mergeCell ref="B64:F78"/>
    <mergeCell ref="A79:F81"/>
    <mergeCell ref="G79:V81"/>
    <mergeCell ref="A82:V83"/>
    <mergeCell ref="G21:I23"/>
    <mergeCell ref="J21:V23"/>
    <mergeCell ref="G64:V67"/>
    <mergeCell ref="B29:F31"/>
    <mergeCell ref="G29:V31"/>
    <mergeCell ref="B32:F47"/>
    <mergeCell ref="G32:V47"/>
    <mergeCell ref="B48:F63"/>
    <mergeCell ref="A24:A78"/>
    <mergeCell ref="B24:F28"/>
    <mergeCell ref="G24:K26"/>
    <mergeCell ref="L24:M26"/>
    <mergeCell ref="N24:R26"/>
    <mergeCell ref="S24:V26"/>
    <mergeCell ref="G27:H28"/>
    <mergeCell ref="I27:J28"/>
    <mergeCell ref="K27:L28"/>
    <mergeCell ref="M27:V28"/>
    <mergeCell ref="A21:F23"/>
    <mergeCell ref="L10:O10"/>
    <mergeCell ref="P10:V10"/>
    <mergeCell ref="L11:O11"/>
    <mergeCell ref="P11:V11"/>
    <mergeCell ref="A12:F12"/>
    <mergeCell ref="L12:O12"/>
    <mergeCell ref="P12:V12"/>
    <mergeCell ref="A13:V14"/>
    <mergeCell ref="A15:F17"/>
    <mergeCell ref="G15:V17"/>
    <mergeCell ref="A18:F20"/>
    <mergeCell ref="G18:V20"/>
    <mergeCell ref="A2:V4"/>
    <mergeCell ref="U5:V5"/>
    <mergeCell ref="L8:O8"/>
    <mergeCell ref="P8:V8"/>
    <mergeCell ref="L9:O9"/>
    <mergeCell ref="P9:V9"/>
  </mergeCells>
  <phoneticPr fontId="3"/>
  <pageMargins left="0.66" right="0.19685039370078741" top="0.39370078740157483" bottom="0.19685039370078741" header="0.31496062992125984" footer="0.31496062992125984"/>
  <pageSetup paperSize="9" scale="90"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63CE-F0CC-4F4D-A4BD-BCF19A3C3887}">
  <sheetPr>
    <tabColor theme="9" tint="-0.249977111117893"/>
  </sheetPr>
  <dimension ref="A1:AF142"/>
  <sheetViews>
    <sheetView zoomScale="70" zoomScaleNormal="70" workbookViewId="0">
      <selection activeCell="W2" sqref="W2"/>
    </sheetView>
  </sheetViews>
  <sheetFormatPr defaultColWidth="9" defaultRowHeight="13.2"/>
  <cols>
    <col min="1" max="21" width="4.6640625" style="19" customWidth="1"/>
    <col min="22" max="22" width="9" style="19" customWidth="1"/>
    <col min="23" max="24" width="2.6640625" style="19" customWidth="1"/>
    <col min="25" max="30" width="4.6640625" style="19" customWidth="1"/>
    <col min="31" max="31" width="7.88671875" style="19" customWidth="1"/>
    <col min="32" max="32" width="10.33203125" style="19" customWidth="1"/>
    <col min="33" max="33" width="10.77734375" style="19" customWidth="1"/>
    <col min="34" max="16384" width="9" style="19"/>
  </cols>
  <sheetData>
    <row r="1" spans="1:26" ht="14.4">
      <c r="A1" s="215" t="s">
        <v>273</v>
      </c>
      <c r="R1" s="225" t="s">
        <v>274</v>
      </c>
    </row>
    <row r="2" spans="1:26" ht="10.199999999999999" customHeight="1">
      <c r="A2" s="233" t="s">
        <v>244</v>
      </c>
      <c r="B2" s="233"/>
      <c r="C2" s="233"/>
      <c r="D2" s="233"/>
      <c r="E2" s="233"/>
      <c r="F2" s="233"/>
      <c r="G2" s="233"/>
      <c r="H2" s="233"/>
      <c r="I2" s="233"/>
      <c r="J2" s="233"/>
      <c r="K2" s="233"/>
      <c r="L2" s="233"/>
      <c r="M2" s="233"/>
      <c r="N2" s="233"/>
      <c r="O2" s="233"/>
      <c r="P2" s="233"/>
      <c r="Q2" s="233"/>
      <c r="R2" s="233"/>
      <c r="S2" s="233"/>
      <c r="T2" s="233"/>
      <c r="U2" s="233"/>
      <c r="V2" s="233"/>
    </row>
    <row r="3" spans="1:26" ht="10.199999999999999" customHeight="1">
      <c r="A3" s="233"/>
      <c r="B3" s="233"/>
      <c r="C3" s="233"/>
      <c r="D3" s="233"/>
      <c r="E3" s="233"/>
      <c r="F3" s="233"/>
      <c r="G3" s="233"/>
      <c r="H3" s="233"/>
      <c r="I3" s="233"/>
      <c r="J3" s="233"/>
      <c r="K3" s="233"/>
      <c r="L3" s="233"/>
      <c r="M3" s="233"/>
      <c r="N3" s="233"/>
      <c r="O3" s="233"/>
      <c r="P3" s="233"/>
      <c r="Q3" s="233"/>
      <c r="R3" s="233"/>
      <c r="S3" s="233"/>
      <c r="T3" s="233"/>
      <c r="U3" s="233"/>
      <c r="V3" s="233"/>
    </row>
    <row r="4" spans="1:26" ht="10.199999999999999" customHeight="1">
      <c r="A4" s="233"/>
      <c r="B4" s="233"/>
      <c r="C4" s="233"/>
      <c r="D4" s="233"/>
      <c r="E4" s="233"/>
      <c r="F4" s="233"/>
      <c r="G4" s="233"/>
      <c r="H4" s="233"/>
      <c r="I4" s="233"/>
      <c r="J4" s="233"/>
      <c r="K4" s="233"/>
      <c r="L4" s="233"/>
      <c r="M4" s="233"/>
      <c r="N4" s="233"/>
      <c r="O4" s="233"/>
      <c r="P4" s="233"/>
      <c r="Q4" s="233"/>
      <c r="R4" s="233"/>
      <c r="S4" s="233"/>
      <c r="T4" s="233"/>
      <c r="U4" s="233"/>
      <c r="V4" s="233"/>
    </row>
    <row r="5" spans="1:26" ht="18" customHeight="1">
      <c r="A5" s="116"/>
      <c r="B5" s="164" t="s">
        <v>245</v>
      </c>
      <c r="C5" s="116"/>
      <c r="D5" s="116"/>
      <c r="E5" s="116"/>
      <c r="F5" s="116"/>
      <c r="G5" s="116"/>
      <c r="H5" s="116"/>
      <c r="I5" s="116"/>
      <c r="J5" s="116"/>
      <c r="K5" s="116"/>
      <c r="L5" s="116"/>
      <c r="M5" s="116"/>
      <c r="N5" s="116"/>
      <c r="O5" s="116"/>
      <c r="P5" s="116"/>
      <c r="Q5" s="116"/>
      <c r="R5" s="116"/>
      <c r="S5" s="23"/>
      <c r="U5" s="338"/>
      <c r="V5" s="338"/>
    </row>
    <row r="6" spans="1:26" ht="10.199999999999999" customHeight="1">
      <c r="A6" s="116"/>
      <c r="B6" s="116"/>
      <c r="C6" s="116"/>
      <c r="D6" s="116"/>
      <c r="E6" s="116"/>
      <c r="F6" s="116"/>
      <c r="G6" s="116"/>
      <c r="H6" s="116"/>
      <c r="I6" s="116"/>
      <c r="J6" s="116"/>
      <c r="K6" s="116"/>
      <c r="L6" s="116"/>
      <c r="M6" s="116"/>
      <c r="N6" s="116"/>
      <c r="O6" s="116"/>
      <c r="P6" s="116"/>
      <c r="Q6" s="116"/>
      <c r="R6" s="116"/>
      <c r="S6" s="116"/>
      <c r="T6" s="116"/>
      <c r="U6" s="116"/>
      <c r="V6" s="116"/>
    </row>
    <row r="7" spans="1:26" ht="10.199999999999999" customHeight="1">
      <c r="A7" s="63"/>
      <c r="B7" s="63"/>
      <c r="C7" s="63"/>
      <c r="D7" s="63"/>
      <c r="E7" s="63"/>
      <c r="F7" s="63"/>
      <c r="G7" s="63"/>
      <c r="H7" s="63"/>
      <c r="I7" s="63"/>
      <c r="J7" s="63"/>
      <c r="K7" s="63"/>
      <c r="L7" s="63"/>
      <c r="M7" s="63"/>
      <c r="N7" s="63"/>
      <c r="O7" s="63"/>
      <c r="P7" s="63"/>
      <c r="Q7" s="63"/>
      <c r="R7" s="63"/>
      <c r="S7" s="63"/>
      <c r="T7" s="63"/>
      <c r="U7" s="63"/>
      <c r="V7" s="63"/>
    </row>
    <row r="8" spans="1:26" ht="16.2">
      <c r="A8" s="63"/>
      <c r="B8" s="63"/>
      <c r="C8" s="63"/>
      <c r="D8" s="63"/>
      <c r="E8" s="63"/>
      <c r="F8" s="63"/>
      <c r="G8" s="63"/>
      <c r="H8" s="63"/>
      <c r="I8" s="63"/>
      <c r="J8" s="63"/>
      <c r="K8" s="63"/>
      <c r="L8" s="339" t="s">
        <v>36</v>
      </c>
      <c r="M8" s="340"/>
      <c r="N8" s="340"/>
      <c r="O8" s="341"/>
      <c r="P8" s="342">
        <f>ﾌｧﾝﾄﾞA収支報告書!H4</f>
        <v>0</v>
      </c>
      <c r="Q8" s="342"/>
      <c r="R8" s="342"/>
      <c r="S8" s="342"/>
      <c r="T8" s="342"/>
      <c r="U8" s="342"/>
      <c r="V8" s="342"/>
      <c r="Y8" s="159"/>
      <c r="Z8" s="158" t="s">
        <v>252</v>
      </c>
    </row>
    <row r="9" spans="1:26" ht="16.2">
      <c r="A9" s="63"/>
      <c r="B9" s="63"/>
      <c r="C9" s="63"/>
      <c r="D9" s="63"/>
      <c r="E9" s="63"/>
      <c r="F9" s="63"/>
      <c r="G9" s="63"/>
      <c r="H9" s="63"/>
      <c r="I9" s="63"/>
      <c r="J9" s="63"/>
      <c r="K9" s="63"/>
      <c r="L9" s="339" t="s">
        <v>37</v>
      </c>
      <c r="M9" s="340"/>
      <c r="N9" s="340"/>
      <c r="O9" s="341"/>
      <c r="P9" s="342">
        <f>ﾌｧﾝﾄﾞA収支報告書!H5</f>
        <v>0</v>
      </c>
      <c r="Q9" s="342"/>
      <c r="R9" s="342"/>
      <c r="S9" s="342"/>
      <c r="T9" s="342"/>
      <c r="U9" s="342"/>
      <c r="V9" s="342"/>
      <c r="Z9" s="158" t="s">
        <v>239</v>
      </c>
    </row>
    <row r="10" spans="1:26" ht="16.2">
      <c r="A10" s="63"/>
      <c r="B10" s="63"/>
      <c r="C10" s="63"/>
      <c r="D10" s="63"/>
      <c r="E10" s="63"/>
      <c r="F10" s="63"/>
      <c r="G10" s="63"/>
      <c r="H10" s="63"/>
      <c r="I10" s="63"/>
      <c r="J10" s="63"/>
      <c r="K10" s="63"/>
      <c r="L10" s="339" t="s">
        <v>45</v>
      </c>
      <c r="M10" s="340"/>
      <c r="N10" s="340"/>
      <c r="O10" s="341"/>
      <c r="P10" s="342">
        <f>ﾌｧﾝﾄﾞA収支報告書!H6</f>
        <v>0</v>
      </c>
      <c r="Q10" s="342"/>
      <c r="R10" s="342"/>
      <c r="S10" s="342"/>
      <c r="T10" s="342"/>
      <c r="U10" s="342"/>
      <c r="V10" s="342"/>
    </row>
    <row r="11" spans="1:26" ht="16.2">
      <c r="A11" s="63"/>
      <c r="B11" s="63"/>
      <c r="C11" s="63"/>
      <c r="D11" s="63"/>
      <c r="E11" s="63"/>
      <c r="F11" s="63"/>
      <c r="G11" s="63"/>
      <c r="H11" s="63"/>
      <c r="I11" s="63"/>
      <c r="J11" s="63"/>
      <c r="K11" s="63"/>
      <c r="L11" s="339" t="s">
        <v>229</v>
      </c>
      <c r="M11" s="340"/>
      <c r="N11" s="340"/>
      <c r="O11" s="341"/>
      <c r="P11" s="342">
        <f>ﾌｧﾝﾄﾞA収支報告書!H7</f>
        <v>0</v>
      </c>
      <c r="Q11" s="342"/>
      <c r="R11" s="342"/>
      <c r="S11" s="342"/>
      <c r="T11" s="342"/>
      <c r="U11" s="342"/>
      <c r="V11" s="342"/>
    </row>
    <row r="12" spans="1:26" ht="16.2">
      <c r="A12" s="349"/>
      <c r="B12" s="349"/>
      <c r="C12" s="349"/>
      <c r="D12" s="349"/>
      <c r="E12" s="349"/>
      <c r="F12" s="349"/>
      <c r="G12" s="63"/>
      <c r="H12" s="63"/>
      <c r="I12" s="63"/>
      <c r="J12" s="63"/>
      <c r="K12" s="63"/>
      <c r="L12" s="350"/>
      <c r="M12" s="350"/>
      <c r="N12" s="350"/>
      <c r="O12" s="350"/>
      <c r="P12" s="351"/>
      <c r="Q12" s="350"/>
      <c r="R12" s="350"/>
      <c r="S12" s="350"/>
      <c r="T12" s="350"/>
      <c r="U12" s="350"/>
      <c r="V12" s="350"/>
    </row>
    <row r="13" spans="1:26">
      <c r="A13" s="352"/>
      <c r="B13" s="352"/>
      <c r="C13" s="352"/>
      <c r="D13" s="352"/>
      <c r="E13" s="352"/>
      <c r="F13" s="352"/>
      <c r="G13" s="352"/>
      <c r="H13" s="352"/>
      <c r="I13" s="352"/>
      <c r="J13" s="352"/>
      <c r="K13" s="352"/>
      <c r="L13" s="352"/>
      <c r="M13" s="352"/>
      <c r="N13" s="352"/>
      <c r="O13" s="352"/>
      <c r="P13" s="352"/>
      <c r="Q13" s="352"/>
      <c r="R13" s="352"/>
      <c r="S13" s="352"/>
      <c r="T13" s="352"/>
      <c r="U13" s="352"/>
      <c r="V13" s="352"/>
    </row>
    <row r="14" spans="1:26" ht="10.199999999999999" customHeight="1" thickBot="1">
      <c r="A14" s="537"/>
      <c r="B14" s="537"/>
      <c r="C14" s="537"/>
      <c r="D14" s="537"/>
      <c r="E14" s="537"/>
      <c r="F14" s="537"/>
      <c r="G14" s="537"/>
      <c r="H14" s="537"/>
      <c r="I14" s="537"/>
      <c r="J14" s="537"/>
      <c r="K14" s="537"/>
      <c r="L14" s="537"/>
      <c r="M14" s="537"/>
      <c r="N14" s="537"/>
      <c r="O14" s="537"/>
      <c r="P14" s="537"/>
      <c r="Q14" s="537"/>
      <c r="R14" s="537"/>
      <c r="S14" s="537"/>
      <c r="T14" s="537"/>
      <c r="U14" s="537"/>
      <c r="V14" s="537"/>
    </row>
    <row r="15" spans="1:26" ht="10.199999999999999" customHeight="1">
      <c r="A15" s="534" t="s">
        <v>100</v>
      </c>
      <c r="B15" s="490"/>
      <c r="C15" s="490"/>
      <c r="D15" s="490"/>
      <c r="E15" s="490"/>
      <c r="F15" s="491"/>
      <c r="G15" s="363" t="str">
        <f>[2]ﾌｧﾝﾄﾞA収支報告書!D10</f>
        <v/>
      </c>
      <c r="H15" s="364"/>
      <c r="I15" s="364"/>
      <c r="J15" s="364"/>
      <c r="K15" s="364"/>
      <c r="L15" s="364"/>
      <c r="M15" s="364"/>
      <c r="N15" s="364"/>
      <c r="O15" s="364"/>
      <c r="P15" s="364"/>
      <c r="Q15" s="364"/>
      <c r="R15" s="364"/>
      <c r="S15" s="364"/>
      <c r="T15" s="364"/>
      <c r="U15" s="364"/>
      <c r="V15" s="365"/>
    </row>
    <row r="16" spans="1:26" ht="10.199999999999999" customHeight="1">
      <c r="A16" s="535"/>
      <c r="B16" s="352"/>
      <c r="C16" s="352"/>
      <c r="D16" s="352"/>
      <c r="E16" s="352"/>
      <c r="F16" s="492"/>
      <c r="G16" s="366"/>
      <c r="H16" s="367"/>
      <c r="I16" s="367"/>
      <c r="J16" s="367"/>
      <c r="K16" s="367"/>
      <c r="L16" s="367"/>
      <c r="M16" s="367"/>
      <c r="N16" s="367"/>
      <c r="O16" s="367"/>
      <c r="P16" s="367"/>
      <c r="Q16" s="367"/>
      <c r="R16" s="367"/>
      <c r="S16" s="367"/>
      <c r="T16" s="367"/>
      <c r="U16" s="367"/>
      <c r="V16" s="368"/>
    </row>
    <row r="17" spans="1:25" ht="10.199999999999999" customHeight="1" thickBot="1">
      <c r="A17" s="535"/>
      <c r="B17" s="352"/>
      <c r="C17" s="352"/>
      <c r="D17" s="352"/>
      <c r="E17" s="352"/>
      <c r="F17" s="492"/>
      <c r="G17" s="369"/>
      <c r="H17" s="370"/>
      <c r="I17" s="370"/>
      <c r="J17" s="370"/>
      <c r="K17" s="370"/>
      <c r="L17" s="370"/>
      <c r="M17" s="370"/>
      <c r="N17" s="370"/>
      <c r="O17" s="370"/>
      <c r="P17" s="370"/>
      <c r="Q17" s="370"/>
      <c r="R17" s="370"/>
      <c r="S17" s="370"/>
      <c r="T17" s="370"/>
      <c r="U17" s="370"/>
      <c r="V17" s="371"/>
    </row>
    <row r="18" spans="1:25" ht="10.199999999999999" customHeight="1">
      <c r="A18" s="534" t="s">
        <v>101</v>
      </c>
      <c r="B18" s="490"/>
      <c r="C18" s="490"/>
      <c r="D18" s="490"/>
      <c r="E18" s="490"/>
      <c r="F18" s="491"/>
      <c r="G18" s="363" t="str">
        <f>[2]ﾌｧﾝﾄﾞA収支報告書!D11</f>
        <v/>
      </c>
      <c r="H18" s="364"/>
      <c r="I18" s="364"/>
      <c r="J18" s="364"/>
      <c r="K18" s="364"/>
      <c r="L18" s="364"/>
      <c r="M18" s="364"/>
      <c r="N18" s="364"/>
      <c r="O18" s="364"/>
      <c r="P18" s="364"/>
      <c r="Q18" s="364"/>
      <c r="R18" s="364"/>
      <c r="S18" s="364"/>
      <c r="T18" s="364"/>
      <c r="U18" s="364"/>
      <c r="V18" s="365"/>
    </row>
    <row r="19" spans="1:25" ht="10.199999999999999" customHeight="1">
      <c r="A19" s="535"/>
      <c r="B19" s="352"/>
      <c r="C19" s="352"/>
      <c r="D19" s="352"/>
      <c r="E19" s="352"/>
      <c r="F19" s="492"/>
      <c r="G19" s="366"/>
      <c r="H19" s="367"/>
      <c r="I19" s="367"/>
      <c r="J19" s="367"/>
      <c r="K19" s="367"/>
      <c r="L19" s="367"/>
      <c r="M19" s="367"/>
      <c r="N19" s="367"/>
      <c r="O19" s="367"/>
      <c r="P19" s="367"/>
      <c r="Q19" s="367"/>
      <c r="R19" s="367"/>
      <c r="S19" s="367"/>
      <c r="T19" s="367"/>
      <c r="U19" s="367"/>
      <c r="V19" s="368"/>
    </row>
    <row r="20" spans="1:25" ht="10.199999999999999" customHeight="1" thickBot="1">
      <c r="A20" s="536"/>
      <c r="B20" s="537"/>
      <c r="C20" s="537"/>
      <c r="D20" s="537"/>
      <c r="E20" s="537"/>
      <c r="F20" s="538"/>
      <c r="G20" s="369"/>
      <c r="H20" s="370"/>
      <c r="I20" s="370"/>
      <c r="J20" s="370"/>
      <c r="K20" s="370"/>
      <c r="L20" s="370"/>
      <c r="M20" s="370"/>
      <c r="N20" s="370"/>
      <c r="O20" s="370"/>
      <c r="P20" s="370"/>
      <c r="Q20" s="370"/>
      <c r="R20" s="370"/>
      <c r="S20" s="370"/>
      <c r="T20" s="370"/>
      <c r="U20" s="370"/>
      <c r="V20" s="371"/>
    </row>
    <row r="21" spans="1:25" ht="10.199999999999999" customHeight="1">
      <c r="A21" s="472" t="s">
        <v>105</v>
      </c>
      <c r="B21" s="473"/>
      <c r="C21" s="473"/>
      <c r="D21" s="473"/>
      <c r="E21" s="473"/>
      <c r="F21" s="474"/>
      <c r="G21" s="363" t="s">
        <v>178</v>
      </c>
      <c r="H21" s="364"/>
      <c r="I21" s="364"/>
      <c r="J21" s="364"/>
      <c r="K21" s="364"/>
      <c r="L21" s="364"/>
      <c r="M21" s="364"/>
      <c r="N21" s="364"/>
      <c r="O21" s="364"/>
      <c r="P21" s="364"/>
      <c r="Q21" s="364"/>
      <c r="R21" s="364"/>
      <c r="S21" s="364"/>
      <c r="T21" s="364"/>
      <c r="U21" s="364"/>
      <c r="V21" s="365"/>
    </row>
    <row r="22" spans="1:25" ht="10.199999999999999" customHeight="1">
      <c r="A22" s="472"/>
      <c r="B22" s="473"/>
      <c r="C22" s="473"/>
      <c r="D22" s="473"/>
      <c r="E22" s="473"/>
      <c r="F22" s="474"/>
      <c r="G22" s="366"/>
      <c r="H22" s="367"/>
      <c r="I22" s="367"/>
      <c r="J22" s="367"/>
      <c r="K22" s="367"/>
      <c r="L22" s="367"/>
      <c r="M22" s="367"/>
      <c r="N22" s="367"/>
      <c r="O22" s="367"/>
      <c r="P22" s="367"/>
      <c r="Q22" s="367"/>
      <c r="R22" s="367"/>
      <c r="S22" s="367"/>
      <c r="T22" s="367"/>
      <c r="U22" s="367"/>
      <c r="V22" s="368"/>
    </row>
    <row r="23" spans="1:25" ht="10.199999999999999" customHeight="1" thickBot="1">
      <c r="A23" s="475"/>
      <c r="B23" s="476"/>
      <c r="C23" s="476"/>
      <c r="D23" s="476"/>
      <c r="E23" s="476"/>
      <c r="F23" s="477"/>
      <c r="G23" s="369"/>
      <c r="H23" s="370"/>
      <c r="I23" s="370"/>
      <c r="J23" s="370"/>
      <c r="K23" s="370"/>
      <c r="L23" s="370"/>
      <c r="M23" s="370"/>
      <c r="N23" s="370"/>
      <c r="O23" s="370"/>
      <c r="P23" s="370"/>
      <c r="Q23" s="370"/>
      <c r="R23" s="370"/>
      <c r="S23" s="370"/>
      <c r="T23" s="370"/>
      <c r="U23" s="370"/>
      <c r="V23" s="371"/>
    </row>
    <row r="24" spans="1:25" ht="10.199999999999999" customHeight="1">
      <c r="A24" s="487" t="s">
        <v>106</v>
      </c>
      <c r="B24" s="490" t="s">
        <v>44</v>
      </c>
      <c r="C24" s="490"/>
      <c r="D24" s="490"/>
      <c r="E24" s="490"/>
      <c r="F24" s="491"/>
      <c r="G24" s="450" t="s">
        <v>177</v>
      </c>
      <c r="H24" s="451"/>
      <c r="I24" s="373"/>
      <c r="J24" s="373"/>
      <c r="K24" s="452"/>
      <c r="L24" s="495" t="s">
        <v>108</v>
      </c>
      <c r="M24" s="496"/>
      <c r="N24" s="372" t="s">
        <v>176</v>
      </c>
      <c r="O24" s="373"/>
      <c r="P24" s="373"/>
      <c r="Q24" s="373"/>
      <c r="R24" s="374"/>
      <c r="S24" s="381"/>
      <c r="T24" s="382"/>
      <c r="U24" s="382"/>
      <c r="V24" s="383"/>
    </row>
    <row r="25" spans="1:25" ht="10.199999999999999" customHeight="1">
      <c r="A25" s="488"/>
      <c r="B25" s="352"/>
      <c r="C25" s="352"/>
      <c r="D25" s="352"/>
      <c r="E25" s="352"/>
      <c r="F25" s="492"/>
      <c r="G25" s="453"/>
      <c r="H25" s="454"/>
      <c r="I25" s="376"/>
      <c r="J25" s="376"/>
      <c r="K25" s="455"/>
      <c r="L25" s="497"/>
      <c r="M25" s="498"/>
      <c r="N25" s="375"/>
      <c r="O25" s="376"/>
      <c r="P25" s="376"/>
      <c r="Q25" s="376"/>
      <c r="R25" s="377"/>
      <c r="S25" s="384"/>
      <c r="T25" s="385"/>
      <c r="U25" s="385"/>
      <c r="V25" s="386"/>
    </row>
    <row r="26" spans="1:25" ht="10.199999999999999" customHeight="1">
      <c r="A26" s="488"/>
      <c r="B26" s="352"/>
      <c r="C26" s="352"/>
      <c r="D26" s="352"/>
      <c r="E26" s="352"/>
      <c r="F26" s="492"/>
      <c r="G26" s="456"/>
      <c r="H26" s="457"/>
      <c r="I26" s="379"/>
      <c r="J26" s="379"/>
      <c r="K26" s="458"/>
      <c r="L26" s="499"/>
      <c r="M26" s="500"/>
      <c r="N26" s="378"/>
      <c r="O26" s="379"/>
      <c r="P26" s="379"/>
      <c r="Q26" s="379"/>
      <c r="R26" s="380"/>
      <c r="S26" s="387"/>
      <c r="T26" s="388"/>
      <c r="U26" s="388"/>
      <c r="V26" s="389"/>
    </row>
    <row r="27" spans="1:25" ht="10.199999999999999" customHeight="1">
      <c r="A27" s="488"/>
      <c r="B27" s="352"/>
      <c r="C27" s="352"/>
      <c r="D27" s="352"/>
      <c r="E27" s="352"/>
      <c r="F27" s="492"/>
      <c r="G27" s="501" t="s">
        <v>97</v>
      </c>
      <c r="H27" s="502"/>
      <c r="I27" s="528">
        <v>3</v>
      </c>
      <c r="J27" s="528"/>
      <c r="K27" s="530" t="s">
        <v>43</v>
      </c>
      <c r="L27" s="531"/>
      <c r="M27" s="400"/>
      <c r="N27" s="401"/>
      <c r="O27" s="401"/>
      <c r="P27" s="401"/>
      <c r="Q27" s="401"/>
      <c r="R27" s="401"/>
      <c r="S27" s="401"/>
      <c r="T27" s="401"/>
      <c r="U27" s="401"/>
      <c r="V27" s="402"/>
      <c r="Y27" s="158" t="s">
        <v>235</v>
      </c>
    </row>
    <row r="28" spans="1:25" ht="10.199999999999999" customHeight="1">
      <c r="A28" s="488"/>
      <c r="B28" s="493"/>
      <c r="C28" s="493"/>
      <c r="D28" s="493"/>
      <c r="E28" s="493"/>
      <c r="F28" s="494"/>
      <c r="G28" s="503"/>
      <c r="H28" s="504"/>
      <c r="I28" s="529"/>
      <c r="J28" s="529"/>
      <c r="K28" s="532"/>
      <c r="L28" s="533"/>
      <c r="M28" s="403"/>
      <c r="N28" s="404"/>
      <c r="O28" s="404"/>
      <c r="P28" s="404"/>
      <c r="Q28" s="404"/>
      <c r="R28" s="404"/>
      <c r="S28" s="404"/>
      <c r="T28" s="404"/>
      <c r="U28" s="404"/>
      <c r="V28" s="405"/>
    </row>
    <row r="29" spans="1:25" ht="10.199999999999999" customHeight="1">
      <c r="A29" s="488"/>
      <c r="B29" s="523" t="s">
        <v>42</v>
      </c>
      <c r="C29" s="523"/>
      <c r="D29" s="523"/>
      <c r="E29" s="523"/>
      <c r="F29" s="524"/>
      <c r="G29" s="432" t="s">
        <v>175</v>
      </c>
      <c r="H29" s="433"/>
      <c r="I29" s="433"/>
      <c r="J29" s="433"/>
      <c r="K29" s="433"/>
      <c r="L29" s="433"/>
      <c r="M29" s="433"/>
      <c r="N29" s="433"/>
      <c r="O29" s="433"/>
      <c r="P29" s="433"/>
      <c r="Q29" s="433"/>
      <c r="R29" s="433"/>
      <c r="S29" s="433"/>
      <c r="T29" s="433"/>
      <c r="U29" s="433"/>
      <c r="V29" s="434"/>
    </row>
    <row r="30" spans="1:25" ht="10.199999999999999" customHeight="1">
      <c r="A30" s="488"/>
      <c r="B30" s="352"/>
      <c r="C30" s="352"/>
      <c r="D30" s="352"/>
      <c r="E30" s="352"/>
      <c r="F30" s="492"/>
      <c r="G30" s="366"/>
      <c r="H30" s="367"/>
      <c r="I30" s="367"/>
      <c r="J30" s="367"/>
      <c r="K30" s="367"/>
      <c r="L30" s="367"/>
      <c r="M30" s="367"/>
      <c r="N30" s="367"/>
      <c r="O30" s="367"/>
      <c r="P30" s="367"/>
      <c r="Q30" s="367"/>
      <c r="R30" s="367"/>
      <c r="S30" s="367"/>
      <c r="T30" s="367"/>
      <c r="U30" s="367"/>
      <c r="V30" s="368"/>
      <c r="Y30" s="158" t="s">
        <v>253</v>
      </c>
    </row>
    <row r="31" spans="1:25" ht="10.199999999999999" customHeight="1">
      <c r="A31" s="488"/>
      <c r="B31" s="493"/>
      <c r="C31" s="493"/>
      <c r="D31" s="493"/>
      <c r="E31" s="493"/>
      <c r="F31" s="494"/>
      <c r="G31" s="525"/>
      <c r="H31" s="526"/>
      <c r="I31" s="526"/>
      <c r="J31" s="526"/>
      <c r="K31" s="526"/>
      <c r="L31" s="526"/>
      <c r="M31" s="526"/>
      <c r="N31" s="526"/>
      <c r="O31" s="526"/>
      <c r="P31" s="526"/>
      <c r="Q31" s="526"/>
      <c r="R31" s="526"/>
      <c r="S31" s="526"/>
      <c r="T31" s="526"/>
      <c r="U31" s="526"/>
      <c r="V31" s="527"/>
    </row>
    <row r="32" spans="1:25" ht="12.6" customHeight="1">
      <c r="A32" s="488"/>
      <c r="B32" s="510" t="s">
        <v>102</v>
      </c>
      <c r="C32" s="510"/>
      <c r="D32" s="510"/>
      <c r="E32" s="510"/>
      <c r="F32" s="511"/>
      <c r="G32" s="512" t="s">
        <v>174</v>
      </c>
      <c r="H32" s="513"/>
      <c r="I32" s="513"/>
      <c r="J32" s="513"/>
      <c r="K32" s="513"/>
      <c r="L32" s="513"/>
      <c r="M32" s="513"/>
      <c r="N32" s="513"/>
      <c r="O32" s="513"/>
      <c r="P32" s="513"/>
      <c r="Q32" s="513"/>
      <c r="R32" s="513"/>
      <c r="S32" s="513"/>
      <c r="T32" s="513"/>
      <c r="U32" s="513"/>
      <c r="V32" s="514"/>
    </row>
    <row r="33" spans="1:32" ht="12.6" customHeight="1">
      <c r="A33" s="488"/>
      <c r="B33" s="510"/>
      <c r="C33" s="510"/>
      <c r="D33" s="510"/>
      <c r="E33" s="510"/>
      <c r="F33" s="511"/>
      <c r="G33" s="440"/>
      <c r="H33" s="441"/>
      <c r="I33" s="441"/>
      <c r="J33" s="441"/>
      <c r="K33" s="441"/>
      <c r="L33" s="441"/>
      <c r="M33" s="441"/>
      <c r="N33" s="441"/>
      <c r="O33" s="441"/>
      <c r="P33" s="441"/>
      <c r="Q33" s="441"/>
      <c r="R33" s="441"/>
      <c r="S33" s="441"/>
      <c r="T33" s="441"/>
      <c r="U33" s="441"/>
      <c r="V33" s="442"/>
    </row>
    <row r="34" spans="1:32" ht="12.6" customHeight="1">
      <c r="A34" s="488"/>
      <c r="B34" s="510"/>
      <c r="C34" s="510"/>
      <c r="D34" s="510"/>
      <c r="E34" s="510"/>
      <c r="F34" s="511"/>
      <c r="G34" s="440"/>
      <c r="H34" s="441"/>
      <c r="I34" s="441"/>
      <c r="J34" s="441"/>
      <c r="K34" s="441"/>
      <c r="L34" s="441"/>
      <c r="M34" s="441"/>
      <c r="N34" s="441"/>
      <c r="O34" s="441"/>
      <c r="P34" s="441"/>
      <c r="Q34" s="441"/>
      <c r="R34" s="441"/>
      <c r="S34" s="441"/>
      <c r="T34" s="441"/>
      <c r="U34" s="441"/>
      <c r="V34" s="442"/>
    </row>
    <row r="35" spans="1:32" ht="12.6" customHeight="1">
      <c r="A35" s="488"/>
      <c r="B35" s="510"/>
      <c r="C35" s="510"/>
      <c r="D35" s="510"/>
      <c r="E35" s="510"/>
      <c r="F35" s="511"/>
      <c r="G35" s="440"/>
      <c r="H35" s="441"/>
      <c r="I35" s="441"/>
      <c r="J35" s="441"/>
      <c r="K35" s="441"/>
      <c r="L35" s="441"/>
      <c r="M35" s="441"/>
      <c r="N35" s="441"/>
      <c r="O35" s="441"/>
      <c r="P35" s="441"/>
      <c r="Q35" s="441"/>
      <c r="R35" s="441"/>
      <c r="S35" s="441"/>
      <c r="T35" s="441"/>
      <c r="U35" s="441"/>
      <c r="V35" s="442"/>
    </row>
    <row r="36" spans="1:32" ht="12.6" customHeight="1">
      <c r="A36" s="488"/>
      <c r="B36" s="510"/>
      <c r="C36" s="510"/>
      <c r="D36" s="510"/>
      <c r="E36" s="510"/>
      <c r="F36" s="511"/>
      <c r="G36" s="440"/>
      <c r="H36" s="441"/>
      <c r="I36" s="441"/>
      <c r="J36" s="441"/>
      <c r="K36" s="441"/>
      <c r="L36" s="441"/>
      <c r="M36" s="441"/>
      <c r="N36" s="441"/>
      <c r="O36" s="441"/>
      <c r="P36" s="441"/>
      <c r="Q36" s="441"/>
      <c r="R36" s="441"/>
      <c r="S36" s="441"/>
      <c r="T36" s="441"/>
      <c r="U36" s="441"/>
      <c r="V36" s="442"/>
    </row>
    <row r="37" spans="1:32" ht="12.6" customHeight="1">
      <c r="A37" s="488"/>
      <c r="B37" s="510"/>
      <c r="C37" s="510"/>
      <c r="D37" s="510"/>
      <c r="E37" s="510"/>
      <c r="F37" s="511"/>
      <c r="G37" s="440"/>
      <c r="H37" s="441"/>
      <c r="I37" s="441"/>
      <c r="J37" s="441"/>
      <c r="K37" s="441"/>
      <c r="L37" s="441"/>
      <c r="M37" s="441"/>
      <c r="N37" s="441"/>
      <c r="O37" s="441"/>
      <c r="P37" s="441"/>
      <c r="Q37" s="441"/>
      <c r="R37" s="441"/>
      <c r="S37" s="441"/>
      <c r="T37" s="441"/>
      <c r="U37" s="441"/>
      <c r="V37" s="442"/>
    </row>
    <row r="38" spans="1:32" ht="12.6" customHeight="1">
      <c r="A38" s="488"/>
      <c r="B38" s="510"/>
      <c r="C38" s="510"/>
      <c r="D38" s="510"/>
      <c r="E38" s="510"/>
      <c r="F38" s="511"/>
      <c r="G38" s="440"/>
      <c r="H38" s="441"/>
      <c r="I38" s="441"/>
      <c r="J38" s="441"/>
      <c r="K38" s="441"/>
      <c r="L38" s="441"/>
      <c r="M38" s="441"/>
      <c r="N38" s="441"/>
      <c r="O38" s="441"/>
      <c r="P38" s="441"/>
      <c r="Q38" s="441"/>
      <c r="R38" s="441"/>
      <c r="S38" s="441"/>
      <c r="T38" s="441"/>
      <c r="U38" s="441"/>
      <c r="V38" s="442"/>
      <c r="Y38" s="539" t="s">
        <v>237</v>
      </c>
      <c r="Z38" s="539"/>
      <c r="AA38" s="539"/>
      <c r="AB38" s="539"/>
      <c r="AC38" s="539"/>
      <c r="AD38" s="539"/>
      <c r="AE38" s="539"/>
      <c r="AF38" s="539"/>
    </row>
    <row r="39" spans="1:32" ht="12.6" customHeight="1">
      <c r="A39" s="488"/>
      <c r="B39" s="510"/>
      <c r="C39" s="510"/>
      <c r="D39" s="510"/>
      <c r="E39" s="510"/>
      <c r="F39" s="511"/>
      <c r="G39" s="440"/>
      <c r="H39" s="441"/>
      <c r="I39" s="441"/>
      <c r="J39" s="441"/>
      <c r="K39" s="441"/>
      <c r="L39" s="441"/>
      <c r="M39" s="441"/>
      <c r="N39" s="441"/>
      <c r="O39" s="441"/>
      <c r="P39" s="441"/>
      <c r="Q39" s="441"/>
      <c r="R39" s="441"/>
      <c r="S39" s="441"/>
      <c r="T39" s="441"/>
      <c r="U39" s="441"/>
      <c r="V39" s="442"/>
      <c r="Y39" s="539"/>
      <c r="Z39" s="539"/>
      <c r="AA39" s="539"/>
      <c r="AB39" s="539"/>
      <c r="AC39" s="539"/>
      <c r="AD39" s="539"/>
      <c r="AE39" s="539"/>
      <c r="AF39" s="539"/>
    </row>
    <row r="40" spans="1:32" ht="12.6" customHeight="1">
      <c r="A40" s="488"/>
      <c r="B40" s="510"/>
      <c r="C40" s="510"/>
      <c r="D40" s="510"/>
      <c r="E40" s="510"/>
      <c r="F40" s="511"/>
      <c r="G40" s="440"/>
      <c r="H40" s="441"/>
      <c r="I40" s="441"/>
      <c r="J40" s="441"/>
      <c r="K40" s="441"/>
      <c r="L40" s="441"/>
      <c r="M40" s="441"/>
      <c r="N40" s="441"/>
      <c r="O40" s="441"/>
      <c r="P40" s="441"/>
      <c r="Q40" s="441"/>
      <c r="R40" s="441"/>
      <c r="S40" s="441"/>
      <c r="T40" s="441"/>
      <c r="U40" s="441"/>
      <c r="V40" s="442"/>
      <c r="Y40" s="19" t="s">
        <v>243</v>
      </c>
    </row>
    <row r="41" spans="1:32" ht="12.6" customHeight="1">
      <c r="A41" s="488"/>
      <c r="B41" s="510"/>
      <c r="C41" s="510"/>
      <c r="D41" s="510"/>
      <c r="E41" s="510"/>
      <c r="F41" s="511"/>
      <c r="G41" s="440"/>
      <c r="H41" s="441"/>
      <c r="I41" s="441"/>
      <c r="J41" s="441"/>
      <c r="K41" s="441"/>
      <c r="L41" s="441"/>
      <c r="M41" s="441"/>
      <c r="N41" s="441"/>
      <c r="O41" s="441"/>
      <c r="P41" s="441"/>
      <c r="Q41" s="441"/>
      <c r="R41" s="441"/>
      <c r="S41" s="441"/>
      <c r="T41" s="441"/>
      <c r="U41" s="441"/>
      <c r="V41" s="442"/>
    </row>
    <row r="42" spans="1:32" ht="12.6" customHeight="1">
      <c r="A42" s="488"/>
      <c r="B42" s="510"/>
      <c r="C42" s="510"/>
      <c r="D42" s="510"/>
      <c r="E42" s="510"/>
      <c r="F42" s="511"/>
      <c r="G42" s="440"/>
      <c r="H42" s="441"/>
      <c r="I42" s="441"/>
      <c r="J42" s="441"/>
      <c r="K42" s="441"/>
      <c r="L42" s="441"/>
      <c r="M42" s="441"/>
      <c r="N42" s="441"/>
      <c r="O42" s="441"/>
      <c r="P42" s="441"/>
      <c r="Q42" s="441"/>
      <c r="R42" s="441"/>
      <c r="S42" s="441"/>
      <c r="T42" s="441"/>
      <c r="U42" s="441"/>
      <c r="V42" s="442"/>
    </row>
    <row r="43" spans="1:32" ht="12.6" customHeight="1">
      <c r="A43" s="488"/>
      <c r="B43" s="510"/>
      <c r="C43" s="510"/>
      <c r="D43" s="510"/>
      <c r="E43" s="510"/>
      <c r="F43" s="511"/>
      <c r="G43" s="440"/>
      <c r="H43" s="441"/>
      <c r="I43" s="441"/>
      <c r="J43" s="441"/>
      <c r="K43" s="441"/>
      <c r="L43" s="441"/>
      <c r="M43" s="441"/>
      <c r="N43" s="441"/>
      <c r="O43" s="441"/>
      <c r="P43" s="441"/>
      <c r="Q43" s="441"/>
      <c r="R43" s="441"/>
      <c r="S43" s="441"/>
      <c r="T43" s="441"/>
      <c r="U43" s="441"/>
      <c r="V43" s="442"/>
    </row>
    <row r="44" spans="1:32" ht="12.6" customHeight="1">
      <c r="A44" s="488"/>
      <c r="B44" s="510"/>
      <c r="C44" s="510"/>
      <c r="D44" s="510"/>
      <c r="E44" s="510"/>
      <c r="F44" s="511"/>
      <c r="G44" s="440"/>
      <c r="H44" s="441"/>
      <c r="I44" s="441"/>
      <c r="J44" s="441"/>
      <c r="K44" s="441"/>
      <c r="L44" s="441"/>
      <c r="M44" s="441"/>
      <c r="N44" s="441"/>
      <c r="O44" s="441"/>
      <c r="P44" s="441"/>
      <c r="Q44" s="441"/>
      <c r="R44" s="441"/>
      <c r="S44" s="441"/>
      <c r="T44" s="441"/>
      <c r="U44" s="441"/>
      <c r="V44" s="442"/>
    </row>
    <row r="45" spans="1:32" ht="12.6" customHeight="1">
      <c r="A45" s="488"/>
      <c r="B45" s="510"/>
      <c r="C45" s="510"/>
      <c r="D45" s="510"/>
      <c r="E45" s="510"/>
      <c r="F45" s="511"/>
      <c r="G45" s="440"/>
      <c r="H45" s="441"/>
      <c r="I45" s="441"/>
      <c r="J45" s="441"/>
      <c r="K45" s="441"/>
      <c r="L45" s="441"/>
      <c r="M45" s="441"/>
      <c r="N45" s="441"/>
      <c r="O45" s="441"/>
      <c r="P45" s="441"/>
      <c r="Q45" s="441"/>
      <c r="R45" s="441"/>
      <c r="S45" s="441"/>
      <c r="T45" s="441"/>
      <c r="U45" s="441"/>
      <c r="V45" s="442"/>
    </row>
    <row r="46" spans="1:32" ht="12.6" customHeight="1">
      <c r="A46" s="488"/>
      <c r="B46" s="510"/>
      <c r="C46" s="510"/>
      <c r="D46" s="510"/>
      <c r="E46" s="510"/>
      <c r="F46" s="511"/>
      <c r="G46" s="440"/>
      <c r="H46" s="441"/>
      <c r="I46" s="441"/>
      <c r="J46" s="441"/>
      <c r="K46" s="441"/>
      <c r="L46" s="441"/>
      <c r="M46" s="441"/>
      <c r="N46" s="441"/>
      <c r="O46" s="441"/>
      <c r="P46" s="441"/>
      <c r="Q46" s="441"/>
      <c r="R46" s="441"/>
      <c r="S46" s="441"/>
      <c r="T46" s="441"/>
      <c r="U46" s="441"/>
      <c r="V46" s="442"/>
    </row>
    <row r="47" spans="1:32" ht="12.6" customHeight="1">
      <c r="A47" s="488"/>
      <c r="B47" s="510"/>
      <c r="C47" s="510"/>
      <c r="D47" s="510"/>
      <c r="E47" s="510"/>
      <c r="F47" s="511"/>
      <c r="G47" s="515"/>
      <c r="H47" s="516"/>
      <c r="I47" s="516"/>
      <c r="J47" s="516"/>
      <c r="K47" s="516"/>
      <c r="L47" s="516"/>
      <c r="M47" s="516"/>
      <c r="N47" s="516"/>
      <c r="O47" s="516"/>
      <c r="P47" s="516"/>
      <c r="Q47" s="516"/>
      <c r="R47" s="516"/>
      <c r="S47" s="516"/>
      <c r="T47" s="516"/>
      <c r="U47" s="516"/>
      <c r="V47" s="517"/>
    </row>
    <row r="48" spans="1:32" ht="12.6" customHeight="1">
      <c r="A48" s="488"/>
      <c r="B48" s="518" t="s">
        <v>103</v>
      </c>
      <c r="C48" s="510"/>
      <c r="D48" s="510"/>
      <c r="E48" s="510"/>
      <c r="F48" s="511"/>
      <c r="G48" s="519" t="s">
        <v>271</v>
      </c>
      <c r="H48" s="520"/>
      <c r="I48" s="520"/>
      <c r="J48" s="520"/>
      <c r="K48" s="520"/>
      <c r="L48" s="520"/>
      <c r="M48" s="520"/>
      <c r="N48" s="520"/>
      <c r="O48" s="520"/>
      <c r="P48" s="520"/>
      <c r="Q48" s="520"/>
      <c r="R48" s="520"/>
      <c r="S48" s="520"/>
      <c r="T48" s="520"/>
      <c r="U48" s="520"/>
      <c r="V48" s="521"/>
    </row>
    <row r="49" spans="1:32" ht="12.6" customHeight="1">
      <c r="A49" s="488"/>
      <c r="B49" s="518"/>
      <c r="C49" s="510"/>
      <c r="D49" s="510"/>
      <c r="E49" s="510"/>
      <c r="F49" s="511"/>
      <c r="G49" s="465"/>
      <c r="H49" s="466"/>
      <c r="I49" s="466"/>
      <c r="J49" s="466"/>
      <c r="K49" s="466"/>
      <c r="L49" s="466"/>
      <c r="M49" s="466"/>
      <c r="N49" s="466"/>
      <c r="O49" s="466"/>
      <c r="P49" s="466"/>
      <c r="Q49" s="466"/>
      <c r="R49" s="466"/>
      <c r="S49" s="466"/>
      <c r="T49" s="466"/>
      <c r="U49" s="466"/>
      <c r="V49" s="467"/>
      <c r="Y49" s="158" t="s">
        <v>272</v>
      </c>
    </row>
    <row r="50" spans="1:32" ht="12.6" customHeight="1">
      <c r="A50" s="488"/>
      <c r="B50" s="518"/>
      <c r="C50" s="510"/>
      <c r="D50" s="510"/>
      <c r="E50" s="510"/>
      <c r="F50" s="511"/>
      <c r="G50" s="465"/>
      <c r="H50" s="466"/>
      <c r="I50" s="466"/>
      <c r="J50" s="466"/>
      <c r="K50" s="466"/>
      <c r="L50" s="466"/>
      <c r="M50" s="466"/>
      <c r="N50" s="466"/>
      <c r="O50" s="466"/>
      <c r="P50" s="466"/>
      <c r="Q50" s="466"/>
      <c r="R50" s="466"/>
      <c r="S50" s="466"/>
      <c r="T50" s="466"/>
      <c r="U50" s="466"/>
      <c r="V50" s="467"/>
      <c r="Y50" s="158"/>
    </row>
    <row r="51" spans="1:32" ht="12.6" customHeight="1">
      <c r="A51" s="488"/>
      <c r="B51" s="518"/>
      <c r="C51" s="510"/>
      <c r="D51" s="510"/>
      <c r="E51" s="510"/>
      <c r="F51" s="511"/>
      <c r="G51" s="465"/>
      <c r="H51" s="466"/>
      <c r="I51" s="466"/>
      <c r="J51" s="466"/>
      <c r="K51" s="466"/>
      <c r="L51" s="466"/>
      <c r="M51" s="466"/>
      <c r="N51" s="466"/>
      <c r="O51" s="466"/>
      <c r="P51" s="466"/>
      <c r="Q51" s="466"/>
      <c r="R51" s="466"/>
      <c r="S51" s="466"/>
      <c r="T51" s="466"/>
      <c r="U51" s="466"/>
      <c r="V51" s="467"/>
      <c r="Y51" s="539" t="s">
        <v>236</v>
      </c>
      <c r="Z51" s="539"/>
      <c r="AA51" s="539"/>
      <c r="AB51" s="539"/>
      <c r="AC51" s="539"/>
      <c r="AD51" s="539"/>
      <c r="AE51" s="539"/>
      <c r="AF51" s="539"/>
    </row>
    <row r="52" spans="1:32" ht="12.6" customHeight="1">
      <c r="A52" s="488"/>
      <c r="B52" s="518"/>
      <c r="C52" s="510"/>
      <c r="D52" s="510"/>
      <c r="E52" s="510"/>
      <c r="F52" s="511"/>
      <c r="G52" s="465"/>
      <c r="H52" s="466"/>
      <c r="I52" s="466"/>
      <c r="J52" s="466"/>
      <c r="K52" s="466"/>
      <c r="L52" s="466"/>
      <c r="M52" s="466"/>
      <c r="N52" s="466"/>
      <c r="O52" s="466"/>
      <c r="P52" s="466"/>
      <c r="Q52" s="466"/>
      <c r="R52" s="466"/>
      <c r="S52" s="466"/>
      <c r="T52" s="466"/>
      <c r="U52" s="466"/>
      <c r="V52" s="467"/>
      <c r="Y52" s="539"/>
      <c r="Z52" s="539"/>
      <c r="AA52" s="539"/>
      <c r="AB52" s="539"/>
      <c r="AC52" s="539"/>
      <c r="AD52" s="539"/>
      <c r="AE52" s="539"/>
      <c r="AF52" s="539"/>
    </row>
    <row r="53" spans="1:32" ht="12.6" customHeight="1">
      <c r="A53" s="488"/>
      <c r="B53" s="518"/>
      <c r="C53" s="510"/>
      <c r="D53" s="510"/>
      <c r="E53" s="510"/>
      <c r="F53" s="511"/>
      <c r="G53" s="465"/>
      <c r="H53" s="466"/>
      <c r="I53" s="466"/>
      <c r="J53" s="466"/>
      <c r="K53" s="466"/>
      <c r="L53" s="466"/>
      <c r="M53" s="466"/>
      <c r="N53" s="466"/>
      <c r="O53" s="466"/>
      <c r="P53" s="466"/>
      <c r="Q53" s="466"/>
      <c r="R53" s="466"/>
      <c r="S53" s="466"/>
      <c r="T53" s="466"/>
      <c r="U53" s="466"/>
      <c r="V53" s="467"/>
      <c r="X53" s="130" t="s">
        <v>173</v>
      </c>
    </row>
    <row r="54" spans="1:32" ht="12.6" customHeight="1">
      <c r="A54" s="488"/>
      <c r="B54" s="518"/>
      <c r="C54" s="510"/>
      <c r="D54" s="510"/>
      <c r="E54" s="510"/>
      <c r="F54" s="511"/>
      <c r="G54" s="465"/>
      <c r="H54" s="466"/>
      <c r="I54" s="466"/>
      <c r="J54" s="466"/>
      <c r="K54" s="466"/>
      <c r="L54" s="466"/>
      <c r="M54" s="466"/>
      <c r="N54" s="466"/>
      <c r="O54" s="466"/>
      <c r="P54" s="466"/>
      <c r="Q54" s="466"/>
      <c r="R54" s="466"/>
      <c r="S54" s="466"/>
      <c r="T54" s="466"/>
      <c r="U54" s="466"/>
      <c r="V54" s="467"/>
      <c r="X54" s="130"/>
    </row>
    <row r="55" spans="1:32" ht="12.6" customHeight="1">
      <c r="A55" s="488"/>
      <c r="B55" s="518"/>
      <c r="C55" s="510"/>
      <c r="D55" s="510"/>
      <c r="E55" s="510"/>
      <c r="F55" s="511"/>
      <c r="G55" s="465"/>
      <c r="H55" s="466"/>
      <c r="I55" s="466"/>
      <c r="J55" s="466"/>
      <c r="K55" s="466"/>
      <c r="L55" s="466"/>
      <c r="M55" s="466"/>
      <c r="N55" s="466"/>
      <c r="O55" s="466"/>
      <c r="P55" s="466"/>
      <c r="Q55" s="466"/>
      <c r="R55" s="466"/>
      <c r="S55" s="466"/>
      <c r="T55" s="466"/>
      <c r="U55" s="466"/>
      <c r="V55" s="467"/>
      <c r="X55" s="131" t="s">
        <v>172</v>
      </c>
    </row>
    <row r="56" spans="1:32" ht="12.6" customHeight="1">
      <c r="A56" s="488"/>
      <c r="B56" s="518"/>
      <c r="C56" s="510"/>
      <c r="D56" s="510"/>
      <c r="E56" s="510"/>
      <c r="F56" s="511"/>
      <c r="G56" s="465"/>
      <c r="H56" s="466"/>
      <c r="I56" s="466"/>
      <c r="J56" s="466"/>
      <c r="K56" s="466"/>
      <c r="L56" s="466"/>
      <c r="M56" s="466"/>
      <c r="N56" s="466"/>
      <c r="O56" s="466"/>
      <c r="P56" s="466"/>
      <c r="Q56" s="466"/>
      <c r="R56" s="466"/>
      <c r="S56" s="466"/>
      <c r="T56" s="466"/>
      <c r="U56" s="466"/>
      <c r="V56" s="467"/>
      <c r="X56" s="130"/>
    </row>
    <row r="57" spans="1:32" ht="12.6" customHeight="1">
      <c r="A57" s="488"/>
      <c r="B57" s="518"/>
      <c r="C57" s="510"/>
      <c r="D57" s="510"/>
      <c r="E57" s="510"/>
      <c r="F57" s="511"/>
      <c r="G57" s="465"/>
      <c r="H57" s="466"/>
      <c r="I57" s="466"/>
      <c r="J57" s="466"/>
      <c r="K57" s="466"/>
      <c r="L57" s="466"/>
      <c r="M57" s="466"/>
      <c r="N57" s="466"/>
      <c r="O57" s="466"/>
      <c r="P57" s="466"/>
      <c r="Q57" s="466"/>
      <c r="R57" s="466"/>
      <c r="S57" s="466"/>
      <c r="T57" s="466"/>
      <c r="U57" s="466"/>
      <c r="V57" s="467"/>
      <c r="X57" s="130" t="s">
        <v>171</v>
      </c>
    </row>
    <row r="58" spans="1:32" ht="12.6" customHeight="1">
      <c r="A58" s="488"/>
      <c r="B58" s="518"/>
      <c r="C58" s="510"/>
      <c r="D58" s="510"/>
      <c r="E58" s="510"/>
      <c r="F58" s="511"/>
      <c r="G58" s="465"/>
      <c r="H58" s="466"/>
      <c r="I58" s="466"/>
      <c r="J58" s="466"/>
      <c r="K58" s="466"/>
      <c r="L58" s="466"/>
      <c r="M58" s="466"/>
      <c r="N58" s="466"/>
      <c r="O58" s="466"/>
      <c r="P58" s="466"/>
      <c r="Q58" s="466"/>
      <c r="R58" s="466"/>
      <c r="S58" s="466"/>
      <c r="T58" s="466"/>
      <c r="U58" s="466"/>
      <c r="V58" s="467"/>
      <c r="X58" s="130"/>
    </row>
    <row r="59" spans="1:32" ht="12.6" customHeight="1">
      <c r="A59" s="488"/>
      <c r="B59" s="518"/>
      <c r="C59" s="510"/>
      <c r="D59" s="510"/>
      <c r="E59" s="510"/>
      <c r="F59" s="511"/>
      <c r="G59" s="127"/>
      <c r="H59" s="122"/>
      <c r="I59" s="122"/>
      <c r="J59" s="122"/>
      <c r="K59" s="122"/>
      <c r="L59" s="122"/>
      <c r="M59" s="122"/>
      <c r="N59" s="122"/>
      <c r="O59" s="122"/>
      <c r="P59" s="122"/>
      <c r="Q59" s="122"/>
      <c r="R59" s="122"/>
      <c r="S59" s="122"/>
      <c r="T59" s="122"/>
      <c r="U59" s="122"/>
      <c r="V59" s="123"/>
    </row>
    <row r="60" spans="1:32" ht="12.6" customHeight="1">
      <c r="A60" s="488"/>
      <c r="B60" s="518"/>
      <c r="C60" s="510"/>
      <c r="D60" s="510"/>
      <c r="E60" s="510"/>
      <c r="F60" s="511"/>
      <c r="G60" s="127" t="s">
        <v>170</v>
      </c>
      <c r="H60" s="122"/>
      <c r="I60" s="122"/>
      <c r="J60" s="122" t="s">
        <v>167</v>
      </c>
      <c r="K60" s="522">
        <v>32</v>
      </c>
      <c r="L60" s="522"/>
      <c r="M60" s="122" t="s">
        <v>169</v>
      </c>
      <c r="N60" s="122" t="s">
        <v>166</v>
      </c>
      <c r="O60" s="522">
        <v>32</v>
      </c>
      <c r="P60" s="522"/>
      <c r="Q60" s="122" t="s">
        <v>169</v>
      </c>
      <c r="R60" s="122" t="s">
        <v>13</v>
      </c>
      <c r="S60" s="522">
        <f>K60+O60</f>
        <v>64</v>
      </c>
      <c r="T60" s="522"/>
      <c r="U60" s="122" t="s">
        <v>169</v>
      </c>
      <c r="V60" s="123"/>
    </row>
    <row r="61" spans="1:32" ht="12.6" customHeight="1">
      <c r="A61" s="488"/>
      <c r="B61" s="518"/>
      <c r="C61" s="510"/>
      <c r="D61" s="510"/>
      <c r="E61" s="510"/>
      <c r="F61" s="511"/>
      <c r="G61" s="127"/>
      <c r="H61" s="122"/>
      <c r="I61" s="122"/>
      <c r="J61" s="122"/>
      <c r="K61" s="129"/>
      <c r="L61" s="129"/>
      <c r="M61" s="122"/>
      <c r="N61" s="122"/>
      <c r="O61" s="128"/>
      <c r="P61" s="128"/>
      <c r="Q61" s="122"/>
      <c r="R61" s="122"/>
      <c r="S61" s="128"/>
      <c r="T61" s="128"/>
      <c r="U61" s="122"/>
      <c r="V61" s="123"/>
    </row>
    <row r="62" spans="1:32" ht="12.6" customHeight="1">
      <c r="A62" s="488"/>
      <c r="B62" s="518"/>
      <c r="C62" s="510"/>
      <c r="D62" s="510"/>
      <c r="E62" s="510"/>
      <c r="F62" s="511"/>
      <c r="G62" s="127" t="s">
        <v>168</v>
      </c>
      <c r="H62" s="122"/>
      <c r="I62" s="122"/>
      <c r="J62" s="122" t="s">
        <v>167</v>
      </c>
      <c r="K62" s="522">
        <v>400</v>
      </c>
      <c r="L62" s="522"/>
      <c r="M62" s="122" t="s">
        <v>165</v>
      </c>
      <c r="N62" s="122" t="s">
        <v>166</v>
      </c>
      <c r="O62" s="522">
        <v>400</v>
      </c>
      <c r="P62" s="522"/>
      <c r="Q62" s="122" t="s">
        <v>165</v>
      </c>
      <c r="R62" s="122" t="s">
        <v>13</v>
      </c>
      <c r="S62" s="522">
        <f>K62+O62</f>
        <v>800</v>
      </c>
      <c r="T62" s="522"/>
      <c r="U62" s="122" t="s">
        <v>165</v>
      </c>
      <c r="V62" s="123"/>
    </row>
    <row r="63" spans="1:32" ht="12.6" customHeight="1">
      <c r="A63" s="488"/>
      <c r="B63" s="518"/>
      <c r="C63" s="510"/>
      <c r="D63" s="510"/>
      <c r="E63" s="510"/>
      <c r="F63" s="511"/>
      <c r="G63" s="126"/>
      <c r="H63" s="125"/>
      <c r="I63" s="125"/>
      <c r="J63" s="125"/>
      <c r="K63" s="125"/>
      <c r="L63" s="125"/>
      <c r="M63" s="125"/>
      <c r="N63" s="125"/>
      <c r="O63" s="125"/>
      <c r="P63" s="125"/>
      <c r="Q63" s="125"/>
      <c r="R63" s="125"/>
      <c r="S63" s="125"/>
      <c r="T63" s="125"/>
      <c r="U63" s="125"/>
      <c r="V63" s="124"/>
    </row>
    <row r="64" spans="1:32" ht="12.6" customHeight="1">
      <c r="A64" s="488"/>
      <c r="B64" s="473" t="s">
        <v>104</v>
      </c>
      <c r="C64" s="473"/>
      <c r="D64" s="473"/>
      <c r="E64" s="473"/>
      <c r="F64" s="474"/>
      <c r="G64" s="505" t="s">
        <v>164</v>
      </c>
      <c r="H64" s="506"/>
      <c r="I64" s="506"/>
      <c r="J64" s="506"/>
      <c r="K64" s="506"/>
      <c r="L64" s="506"/>
      <c r="M64" s="506"/>
      <c r="N64" s="506"/>
      <c r="O64" s="506"/>
      <c r="P64" s="506"/>
      <c r="Q64" s="506"/>
      <c r="R64" s="506"/>
      <c r="S64" s="506"/>
      <c r="T64" s="506"/>
      <c r="U64" s="506"/>
      <c r="V64" s="507"/>
    </row>
    <row r="65" spans="1:32" ht="12.6" customHeight="1">
      <c r="A65" s="488"/>
      <c r="B65" s="473"/>
      <c r="C65" s="473"/>
      <c r="D65" s="473"/>
      <c r="E65" s="473"/>
      <c r="F65" s="474"/>
      <c r="G65" s="425"/>
      <c r="H65" s="426"/>
      <c r="I65" s="426"/>
      <c r="J65" s="426"/>
      <c r="K65" s="426"/>
      <c r="L65" s="426"/>
      <c r="M65" s="426"/>
      <c r="N65" s="426"/>
      <c r="O65" s="426"/>
      <c r="P65" s="426"/>
      <c r="Q65" s="426"/>
      <c r="R65" s="426"/>
      <c r="S65" s="426"/>
      <c r="T65" s="426"/>
      <c r="U65" s="426"/>
      <c r="V65" s="427"/>
      <c r="Y65" s="539" t="s">
        <v>240</v>
      </c>
      <c r="Z65" s="539"/>
      <c r="AA65" s="539"/>
      <c r="AB65" s="539"/>
      <c r="AC65" s="539"/>
      <c r="AD65" s="539"/>
      <c r="AE65" s="539"/>
      <c r="AF65" s="539"/>
    </row>
    <row r="66" spans="1:32" ht="12.6" customHeight="1">
      <c r="A66" s="488"/>
      <c r="B66" s="473"/>
      <c r="C66" s="473"/>
      <c r="D66" s="473"/>
      <c r="E66" s="473"/>
      <c r="F66" s="474"/>
      <c r="G66" s="425"/>
      <c r="H66" s="426"/>
      <c r="I66" s="426"/>
      <c r="J66" s="426"/>
      <c r="K66" s="426"/>
      <c r="L66" s="426"/>
      <c r="M66" s="426"/>
      <c r="N66" s="426"/>
      <c r="O66" s="426"/>
      <c r="P66" s="426"/>
      <c r="Q66" s="426"/>
      <c r="R66" s="426"/>
      <c r="S66" s="426"/>
      <c r="T66" s="426"/>
      <c r="U66" s="426"/>
      <c r="V66" s="427"/>
      <c r="Y66" s="539"/>
      <c r="Z66" s="539"/>
      <c r="AA66" s="539"/>
      <c r="AB66" s="539"/>
      <c r="AC66" s="539"/>
      <c r="AD66" s="539"/>
      <c r="AE66" s="539"/>
      <c r="AF66" s="539"/>
    </row>
    <row r="67" spans="1:32" ht="12.6" customHeight="1">
      <c r="A67" s="488"/>
      <c r="B67" s="473"/>
      <c r="C67" s="473"/>
      <c r="D67" s="473"/>
      <c r="E67" s="473"/>
      <c r="F67" s="474"/>
      <c r="G67" s="425"/>
      <c r="H67" s="426"/>
      <c r="I67" s="426"/>
      <c r="J67" s="426"/>
      <c r="K67" s="426"/>
      <c r="L67" s="426"/>
      <c r="M67" s="426"/>
      <c r="N67" s="426"/>
      <c r="O67" s="426"/>
      <c r="P67" s="426"/>
      <c r="Q67" s="426"/>
      <c r="R67" s="426"/>
      <c r="S67" s="426"/>
      <c r="T67" s="426"/>
      <c r="U67" s="426"/>
      <c r="V67" s="427"/>
    </row>
    <row r="68" spans="1:32" ht="12.6" customHeight="1">
      <c r="A68" s="488"/>
      <c r="B68" s="473"/>
      <c r="C68" s="473"/>
      <c r="D68" s="473"/>
      <c r="E68" s="473"/>
      <c r="F68" s="474"/>
      <c r="G68" s="425"/>
      <c r="H68" s="426"/>
      <c r="I68" s="426"/>
      <c r="J68" s="426"/>
      <c r="K68" s="426"/>
      <c r="L68" s="426"/>
      <c r="M68" s="426"/>
      <c r="N68" s="426"/>
      <c r="O68" s="426"/>
      <c r="P68" s="426"/>
      <c r="Q68" s="426"/>
      <c r="R68" s="426"/>
      <c r="S68" s="426"/>
      <c r="T68" s="426"/>
      <c r="U68" s="426"/>
      <c r="V68" s="427"/>
    </row>
    <row r="69" spans="1:32" ht="12.6" customHeight="1">
      <c r="A69" s="488"/>
      <c r="B69" s="473"/>
      <c r="C69" s="473"/>
      <c r="D69" s="473"/>
      <c r="E69" s="473"/>
      <c r="F69" s="474"/>
      <c r="G69" s="111" t="s">
        <v>163</v>
      </c>
      <c r="H69" s="112"/>
      <c r="I69" s="112"/>
      <c r="J69" s="121" t="s">
        <v>161</v>
      </c>
      <c r="K69" s="508"/>
      <c r="L69" s="508"/>
      <c r="M69" s="508"/>
      <c r="N69" s="508"/>
      <c r="O69" s="508"/>
      <c r="P69" s="508"/>
      <c r="Q69" s="508"/>
      <c r="R69" s="508"/>
      <c r="S69" s="508"/>
      <c r="T69" s="508"/>
      <c r="U69" s="508"/>
      <c r="V69" s="509"/>
    </row>
    <row r="70" spans="1:32" ht="12.6" customHeight="1">
      <c r="A70" s="488"/>
      <c r="B70" s="473"/>
      <c r="C70" s="473"/>
      <c r="D70" s="473"/>
      <c r="E70" s="473"/>
      <c r="F70" s="474"/>
      <c r="G70" s="122"/>
      <c r="H70" s="122"/>
      <c r="I70" s="122"/>
      <c r="J70" s="121" t="s">
        <v>160</v>
      </c>
      <c r="K70" s="508"/>
      <c r="L70" s="508"/>
      <c r="M70" s="508"/>
      <c r="N70" s="508"/>
      <c r="O70" s="508"/>
      <c r="P70" s="508"/>
      <c r="Q70" s="508"/>
      <c r="R70" s="508"/>
      <c r="S70" s="508"/>
      <c r="T70" s="508"/>
      <c r="U70" s="508"/>
      <c r="V70" s="509"/>
    </row>
    <row r="71" spans="1:32" ht="12.6" customHeight="1">
      <c r="A71" s="488"/>
      <c r="B71" s="473"/>
      <c r="C71" s="473"/>
      <c r="D71" s="473"/>
      <c r="E71" s="473"/>
      <c r="F71" s="474"/>
      <c r="G71" s="122"/>
      <c r="H71" s="122"/>
      <c r="I71" s="122"/>
      <c r="J71" s="121" t="s">
        <v>159</v>
      </c>
      <c r="K71" s="508"/>
      <c r="L71" s="508"/>
      <c r="M71" s="508"/>
      <c r="N71" s="508"/>
      <c r="O71" s="508"/>
      <c r="P71" s="508"/>
      <c r="Q71" s="508"/>
      <c r="R71" s="508"/>
      <c r="S71" s="508"/>
      <c r="T71" s="508"/>
      <c r="U71" s="508"/>
      <c r="V71" s="509"/>
    </row>
    <row r="72" spans="1:32" ht="12.6" customHeight="1">
      <c r="A72" s="488"/>
      <c r="B72" s="473"/>
      <c r="C72" s="473"/>
      <c r="D72" s="473"/>
      <c r="E72" s="473"/>
      <c r="F72" s="474"/>
      <c r="G72" s="122"/>
      <c r="H72" s="122"/>
      <c r="I72" s="122"/>
      <c r="J72" s="121" t="s">
        <v>159</v>
      </c>
      <c r="K72" s="508"/>
      <c r="L72" s="508"/>
      <c r="M72" s="508"/>
      <c r="N72" s="508"/>
      <c r="O72" s="508"/>
      <c r="P72" s="508"/>
      <c r="Q72" s="508"/>
      <c r="R72" s="508"/>
      <c r="S72" s="508"/>
      <c r="T72" s="508"/>
      <c r="U72" s="508"/>
      <c r="V72" s="509"/>
    </row>
    <row r="73" spans="1:32" ht="12.6" customHeight="1">
      <c r="A73" s="488"/>
      <c r="B73" s="473"/>
      <c r="C73" s="473"/>
      <c r="D73" s="473"/>
      <c r="E73" s="473"/>
      <c r="F73" s="474"/>
      <c r="G73" s="122"/>
      <c r="H73" s="122"/>
      <c r="I73" s="122"/>
      <c r="J73" s="122"/>
      <c r="K73" s="122"/>
      <c r="M73" s="122"/>
      <c r="N73" s="122"/>
      <c r="O73" s="122"/>
      <c r="P73" s="122"/>
      <c r="Q73" s="122"/>
      <c r="R73" s="122"/>
      <c r="S73" s="122"/>
      <c r="T73" s="122"/>
      <c r="U73" s="122"/>
      <c r="V73" s="123"/>
    </row>
    <row r="74" spans="1:32" ht="12.6" customHeight="1">
      <c r="A74" s="488"/>
      <c r="B74" s="473"/>
      <c r="C74" s="473"/>
      <c r="D74" s="473"/>
      <c r="E74" s="473"/>
      <c r="F74" s="474"/>
      <c r="G74" s="111" t="s">
        <v>162</v>
      </c>
      <c r="H74" s="112"/>
      <c r="I74" s="112"/>
      <c r="J74" s="121" t="s">
        <v>161</v>
      </c>
      <c r="K74" s="508"/>
      <c r="L74" s="508"/>
      <c r="M74" s="508"/>
      <c r="N74" s="508"/>
      <c r="O74" s="508"/>
      <c r="P74" s="508"/>
      <c r="Q74" s="508"/>
      <c r="R74" s="508"/>
      <c r="S74" s="508"/>
      <c r="T74" s="508"/>
      <c r="U74" s="508"/>
      <c r="V74" s="509"/>
    </row>
    <row r="75" spans="1:32" ht="12.6" customHeight="1">
      <c r="A75" s="488"/>
      <c r="B75" s="473"/>
      <c r="C75" s="473"/>
      <c r="D75" s="473"/>
      <c r="E75" s="473"/>
      <c r="F75" s="474"/>
      <c r="G75" s="122"/>
      <c r="H75" s="122"/>
      <c r="I75" s="122"/>
      <c r="J75" s="121" t="s">
        <v>160</v>
      </c>
      <c r="K75" s="508"/>
      <c r="L75" s="508"/>
      <c r="M75" s="508"/>
      <c r="N75" s="508"/>
      <c r="O75" s="508"/>
      <c r="P75" s="508"/>
      <c r="Q75" s="508"/>
      <c r="R75" s="508"/>
      <c r="S75" s="508"/>
      <c r="T75" s="508"/>
      <c r="U75" s="508"/>
      <c r="V75" s="509"/>
    </row>
    <row r="76" spans="1:32" ht="12.6" customHeight="1">
      <c r="A76" s="488"/>
      <c r="B76" s="473"/>
      <c r="C76" s="473"/>
      <c r="D76" s="473"/>
      <c r="E76" s="473"/>
      <c r="F76" s="474"/>
      <c r="G76" s="122"/>
      <c r="H76" s="122"/>
      <c r="I76" s="122"/>
      <c r="J76" s="121" t="s">
        <v>159</v>
      </c>
      <c r="K76" s="508"/>
      <c r="L76" s="508"/>
      <c r="M76" s="508"/>
      <c r="N76" s="508"/>
      <c r="O76" s="508"/>
      <c r="P76" s="508"/>
      <c r="Q76" s="508"/>
      <c r="R76" s="508"/>
      <c r="S76" s="508"/>
      <c r="T76" s="508"/>
      <c r="U76" s="508"/>
      <c r="V76" s="509"/>
    </row>
    <row r="77" spans="1:32" ht="12.6" customHeight="1">
      <c r="A77" s="488"/>
      <c r="B77" s="473"/>
      <c r="C77" s="473"/>
      <c r="D77" s="473"/>
      <c r="E77" s="473"/>
      <c r="F77" s="474"/>
      <c r="G77" s="122"/>
      <c r="H77" s="122"/>
      <c r="I77" s="122"/>
      <c r="J77" s="121" t="s">
        <v>159</v>
      </c>
      <c r="K77" s="508"/>
      <c r="L77" s="508"/>
      <c r="M77" s="508"/>
      <c r="N77" s="508"/>
      <c r="O77" s="508"/>
      <c r="P77" s="508"/>
      <c r="Q77" s="508"/>
      <c r="R77" s="508"/>
      <c r="S77" s="508"/>
      <c r="T77" s="508"/>
      <c r="U77" s="508"/>
      <c r="V77" s="509"/>
    </row>
    <row r="78" spans="1:32" ht="12.6" customHeight="1" thickBot="1">
      <c r="A78" s="489"/>
      <c r="B78" s="476"/>
      <c r="C78" s="476"/>
      <c r="D78" s="476"/>
      <c r="E78" s="476"/>
      <c r="F78" s="477"/>
      <c r="G78" s="120"/>
      <c r="H78" s="119"/>
      <c r="I78" s="119"/>
      <c r="J78" s="119"/>
      <c r="K78" s="119"/>
      <c r="L78" s="119"/>
      <c r="M78" s="119"/>
      <c r="N78" s="119"/>
      <c r="O78" s="119"/>
      <c r="P78" s="119"/>
      <c r="Q78" s="119"/>
      <c r="R78" s="119"/>
      <c r="S78" s="119"/>
      <c r="T78" s="119"/>
      <c r="U78" s="119"/>
      <c r="V78" s="118"/>
    </row>
    <row r="79" spans="1:32" ht="10.199999999999999" customHeight="1">
      <c r="A79" s="469" t="s">
        <v>41</v>
      </c>
      <c r="B79" s="470"/>
      <c r="C79" s="470"/>
      <c r="D79" s="470"/>
      <c r="E79" s="470"/>
      <c r="F79" s="471"/>
      <c r="G79" s="409"/>
      <c r="H79" s="478"/>
      <c r="I79" s="478"/>
      <c r="J79" s="478"/>
      <c r="K79" s="478"/>
      <c r="L79" s="478"/>
      <c r="M79" s="478"/>
      <c r="N79" s="478"/>
      <c r="O79" s="478"/>
      <c r="P79" s="478"/>
      <c r="Q79" s="478"/>
      <c r="R79" s="478"/>
      <c r="S79" s="478"/>
      <c r="T79" s="478"/>
      <c r="U79" s="478"/>
      <c r="V79" s="479"/>
    </row>
    <row r="80" spans="1:32" ht="10.199999999999999" customHeight="1">
      <c r="A80" s="472"/>
      <c r="B80" s="473"/>
      <c r="C80" s="473"/>
      <c r="D80" s="473"/>
      <c r="E80" s="473"/>
      <c r="F80" s="474"/>
      <c r="G80" s="480"/>
      <c r="H80" s="481"/>
      <c r="I80" s="481"/>
      <c r="J80" s="481"/>
      <c r="K80" s="481"/>
      <c r="L80" s="481"/>
      <c r="M80" s="481"/>
      <c r="N80" s="481"/>
      <c r="O80" s="481"/>
      <c r="P80" s="481"/>
      <c r="Q80" s="481"/>
      <c r="R80" s="481"/>
      <c r="S80" s="481"/>
      <c r="T80" s="481"/>
      <c r="U80" s="481"/>
      <c r="V80" s="482"/>
    </row>
    <row r="81" spans="1:22" ht="10.199999999999999" customHeight="1" thickBot="1">
      <c r="A81" s="475"/>
      <c r="B81" s="476"/>
      <c r="C81" s="476"/>
      <c r="D81" s="476"/>
      <c r="E81" s="476"/>
      <c r="F81" s="477"/>
      <c r="G81" s="483"/>
      <c r="H81" s="484"/>
      <c r="I81" s="484"/>
      <c r="J81" s="484"/>
      <c r="K81" s="484"/>
      <c r="L81" s="484"/>
      <c r="M81" s="484"/>
      <c r="N81" s="484"/>
      <c r="O81" s="484"/>
      <c r="P81" s="484"/>
      <c r="Q81" s="484"/>
      <c r="R81" s="484"/>
      <c r="S81" s="484"/>
      <c r="T81" s="484"/>
      <c r="U81" s="484"/>
      <c r="V81" s="485"/>
    </row>
    <row r="82" spans="1:22" ht="10.199999999999999" customHeight="1">
      <c r="A82" s="486"/>
      <c r="B82" s="486"/>
      <c r="C82" s="486"/>
      <c r="D82" s="486"/>
      <c r="E82" s="486"/>
      <c r="F82" s="486"/>
      <c r="G82" s="486"/>
      <c r="H82" s="486"/>
      <c r="I82" s="486"/>
      <c r="J82" s="486"/>
      <c r="K82" s="486"/>
      <c r="L82" s="486"/>
      <c r="M82" s="486"/>
      <c r="N82" s="486"/>
      <c r="O82" s="486"/>
      <c r="P82" s="486"/>
      <c r="Q82" s="486"/>
      <c r="R82" s="486"/>
      <c r="S82" s="486"/>
      <c r="T82" s="486"/>
      <c r="U82" s="486"/>
      <c r="V82" s="486"/>
    </row>
    <row r="83" spans="1:22" ht="10.199999999999999" customHeight="1">
      <c r="A83" s="418"/>
      <c r="B83" s="418"/>
      <c r="C83" s="418"/>
      <c r="D83" s="418"/>
      <c r="E83" s="418"/>
      <c r="F83" s="418"/>
      <c r="G83" s="418"/>
      <c r="H83" s="418"/>
      <c r="I83" s="418"/>
      <c r="J83" s="418"/>
      <c r="K83" s="418"/>
      <c r="L83" s="418"/>
      <c r="M83" s="418"/>
      <c r="N83" s="418"/>
      <c r="O83" s="418"/>
      <c r="P83" s="418"/>
      <c r="Q83" s="418"/>
      <c r="R83" s="418"/>
      <c r="S83" s="418"/>
      <c r="T83" s="418"/>
      <c r="U83" s="418"/>
      <c r="V83" s="418"/>
    </row>
    <row r="84" spans="1:22" ht="10.199999999999999" customHeight="1"/>
    <row r="85" spans="1:22" ht="10.199999999999999" customHeight="1"/>
    <row r="86" spans="1:22" ht="10.199999999999999" customHeight="1"/>
    <row r="87" spans="1:22" ht="10.199999999999999" customHeight="1"/>
    <row r="88" spans="1:22" ht="10.199999999999999" customHeight="1"/>
    <row r="89" spans="1:22" ht="10.199999999999999" customHeight="1"/>
    <row r="90" spans="1:22" ht="10.199999999999999" customHeight="1"/>
    <row r="91" spans="1:22" ht="10.199999999999999" customHeight="1"/>
    <row r="92" spans="1:22" ht="10.199999999999999" customHeight="1"/>
    <row r="93" spans="1:22" ht="10.199999999999999" customHeight="1"/>
    <row r="94" spans="1:22" ht="10.199999999999999" customHeight="1"/>
    <row r="95" spans="1:22" ht="10.199999999999999" customHeight="1"/>
    <row r="96" spans="1:22" ht="10.199999999999999" customHeight="1"/>
    <row r="97" ht="10.199999999999999" customHeight="1"/>
    <row r="98" ht="10.199999999999999" customHeight="1"/>
    <row r="99" ht="10.199999999999999" customHeight="1"/>
    <row r="100" ht="10.199999999999999" customHeight="1"/>
    <row r="101" ht="10.199999999999999" customHeight="1"/>
    <row r="102" ht="10.199999999999999" customHeight="1"/>
    <row r="103" ht="10.199999999999999" customHeight="1"/>
    <row r="104" ht="10.199999999999999" customHeight="1"/>
    <row r="105" ht="10.199999999999999" customHeight="1"/>
    <row r="106" ht="10.199999999999999" customHeight="1"/>
    <row r="107" ht="10.199999999999999" customHeight="1"/>
    <row r="108" ht="10.199999999999999" customHeight="1"/>
    <row r="109" ht="10.199999999999999" customHeight="1"/>
    <row r="110" ht="10.199999999999999" customHeight="1"/>
    <row r="111" ht="10.199999999999999" customHeight="1"/>
    <row r="112" ht="10.199999999999999" customHeight="1"/>
    <row r="113" spans="1:1" ht="10.199999999999999" customHeight="1"/>
    <row r="114" spans="1:1" ht="10.199999999999999" customHeight="1"/>
    <row r="115" spans="1:1">
      <c r="A115" s="64"/>
    </row>
    <row r="116" spans="1:1">
      <c r="A116" s="64"/>
    </row>
    <row r="117" spans="1:1">
      <c r="A117" s="64"/>
    </row>
    <row r="118" spans="1:1">
      <c r="A118" s="64"/>
    </row>
    <row r="134" spans="1:1">
      <c r="A134" s="64"/>
    </row>
    <row r="135" spans="1:1">
      <c r="A135" s="64"/>
    </row>
    <row r="136" spans="1:1">
      <c r="A136" s="64"/>
    </row>
    <row r="137" spans="1:1">
      <c r="A137" s="64"/>
    </row>
    <row r="140" spans="1:1">
      <c r="A140" s="65"/>
    </row>
    <row r="141" spans="1:1">
      <c r="A141" s="64"/>
    </row>
    <row r="142" spans="1:1">
      <c r="A142" s="64"/>
    </row>
  </sheetData>
  <sheetProtection formatCells="0" formatColumns="0" formatRows="0"/>
  <mergeCells count="58">
    <mergeCell ref="Y38:AF39"/>
    <mergeCell ref="Y65:AF66"/>
    <mergeCell ref="Y51:AF52"/>
    <mergeCell ref="A13:V14"/>
    <mergeCell ref="A2:V4"/>
    <mergeCell ref="U5:V5"/>
    <mergeCell ref="L8:O8"/>
    <mergeCell ref="P8:V8"/>
    <mergeCell ref="L9:O9"/>
    <mergeCell ref="P9:V9"/>
    <mergeCell ref="L10:O10"/>
    <mergeCell ref="P10:V10"/>
    <mergeCell ref="L11:O11"/>
    <mergeCell ref="P11:V11"/>
    <mergeCell ref="A12:F12"/>
    <mergeCell ref="L12:O12"/>
    <mergeCell ref="P12:V12"/>
    <mergeCell ref="A15:F17"/>
    <mergeCell ref="G15:V17"/>
    <mergeCell ref="A18:F20"/>
    <mergeCell ref="G18:V20"/>
    <mergeCell ref="A21:F23"/>
    <mergeCell ref="G21:V23"/>
    <mergeCell ref="K74:V74"/>
    <mergeCell ref="K75:V75"/>
    <mergeCell ref="K76:V76"/>
    <mergeCell ref="B29:F31"/>
    <mergeCell ref="G29:V31"/>
    <mergeCell ref="I27:J28"/>
    <mergeCell ref="K27:L28"/>
    <mergeCell ref="M27:V28"/>
    <mergeCell ref="K77:V77"/>
    <mergeCell ref="B32:F47"/>
    <mergeCell ref="G32:V47"/>
    <mergeCell ref="B48:F63"/>
    <mergeCell ref="G48:V58"/>
    <mergeCell ref="K60:L60"/>
    <mergeCell ref="O60:P60"/>
    <mergeCell ref="S60:T60"/>
    <mergeCell ref="K62:L62"/>
    <mergeCell ref="O62:P62"/>
    <mergeCell ref="S62:T62"/>
    <mergeCell ref="A79:F81"/>
    <mergeCell ref="G79:V81"/>
    <mergeCell ref="A82:V83"/>
    <mergeCell ref="A24:A78"/>
    <mergeCell ref="B24:F28"/>
    <mergeCell ref="G24:K26"/>
    <mergeCell ref="L24:M26"/>
    <mergeCell ref="N24:R26"/>
    <mergeCell ref="S24:V26"/>
    <mergeCell ref="G27:H28"/>
    <mergeCell ref="B64:F78"/>
    <mergeCell ref="G64:V68"/>
    <mergeCell ref="K69:V69"/>
    <mergeCell ref="K70:V70"/>
    <mergeCell ref="K71:V71"/>
    <mergeCell ref="K72:V72"/>
  </mergeCells>
  <phoneticPr fontId="3"/>
  <pageMargins left="0.70866141732283472" right="0.27" top="0.55000000000000004" bottom="0.35" header="0.51181102362204722" footer="0.31496062992125984"/>
  <pageSetup paperSize="9" scale="8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F7872-A5DA-4641-BD98-E2C038E3F084}">
  <sheetPr>
    <tabColor rgb="FF00B0F0"/>
    <pageSetUpPr fitToPage="1"/>
  </sheetPr>
  <dimension ref="A1:BT24"/>
  <sheetViews>
    <sheetView zoomScale="60" zoomScaleNormal="60" workbookViewId="0">
      <pane xSplit="1" ySplit="2" topLeftCell="J7" activePane="bottomRight" state="frozen"/>
      <selection activeCell="Y5" sqref="Y5:AA5"/>
      <selection pane="topRight" activeCell="Y5" sqref="Y5:AA5"/>
      <selection pane="bottomLeft" activeCell="Y5" sqref="Y5:AA5"/>
      <selection pane="bottomRight" activeCell="O10" sqref="O10:AB19"/>
    </sheetView>
  </sheetViews>
  <sheetFormatPr defaultColWidth="9.77734375" defaultRowHeight="16.2"/>
  <cols>
    <col min="1" max="1" width="8.44140625" style="107" customWidth="1"/>
    <col min="2" max="4" width="10" style="108" customWidth="1"/>
    <col min="5" max="5" width="20.33203125" style="108" customWidth="1"/>
    <col min="6" max="7" width="14.77734375" style="108" customWidth="1"/>
    <col min="8" max="8" width="17.21875" style="108" customWidth="1"/>
    <col min="9" max="9" width="27.77734375" style="108" customWidth="1"/>
    <col min="10" max="12" width="7" style="108" customWidth="1"/>
    <col min="13" max="13" width="6.33203125" style="108" customWidth="1"/>
    <col min="14" max="14" width="5" style="108" customWidth="1"/>
    <col min="15" max="15" width="8.6640625" style="108" customWidth="1"/>
    <col min="16" max="16" width="5.44140625" style="108" customWidth="1"/>
    <col min="17" max="17" width="7.44140625" style="108" customWidth="1"/>
    <col min="18" max="19" width="6.33203125" style="108" customWidth="1"/>
    <col min="20" max="20" width="4.6640625" style="108" customWidth="1"/>
    <col min="21" max="21" width="5.88671875" style="108" customWidth="1"/>
    <col min="22" max="22" width="6.33203125" style="108" customWidth="1"/>
    <col min="23" max="23" width="8.88671875" style="108" customWidth="1"/>
    <col min="24" max="25" width="6.33203125" style="108" customWidth="1"/>
    <col min="26" max="26" width="5.21875" style="108" customWidth="1"/>
    <col min="27" max="27" width="5.6640625" style="108" customWidth="1"/>
    <col min="28" max="28" width="17.109375" style="108" customWidth="1"/>
    <col min="29" max="29" width="15.44140625" style="108" customWidth="1"/>
    <col min="30" max="30" width="15.6640625" style="108" customWidth="1"/>
    <col min="31" max="34" width="8.6640625" style="108" customWidth="1"/>
    <col min="35" max="35" width="7.88671875" style="108" customWidth="1"/>
    <col min="36" max="42" width="8.6640625" style="108" customWidth="1"/>
    <col min="43" max="43" width="5.21875" style="108" customWidth="1"/>
    <col min="44" max="44" width="5.6640625" style="108" customWidth="1"/>
    <col min="45" max="45" width="5.44140625" style="108" customWidth="1"/>
    <col min="46" max="48" width="3.44140625" style="108" customWidth="1"/>
    <col min="49" max="49" width="4.33203125" style="108" customWidth="1"/>
    <col min="50" max="108" width="6.33203125" style="108" customWidth="1"/>
    <col min="109" max="16384" width="9.77734375" style="108"/>
  </cols>
  <sheetData>
    <row r="1" spans="1:72" ht="39.6" customHeight="1">
      <c r="B1" s="541" t="s">
        <v>257</v>
      </c>
      <c r="C1" s="541"/>
      <c r="D1" s="541"/>
      <c r="E1" s="541"/>
      <c r="F1" s="541"/>
      <c r="G1" s="541"/>
      <c r="H1" s="541"/>
      <c r="I1" s="541"/>
      <c r="J1" s="541"/>
      <c r="K1" s="541"/>
      <c r="L1" s="541"/>
      <c r="M1" s="541"/>
      <c r="N1" s="541"/>
      <c r="O1" s="541"/>
      <c r="P1" s="541"/>
      <c r="Q1" s="541"/>
      <c r="AR1" s="542" t="s">
        <v>258</v>
      </c>
      <c r="AS1" s="542"/>
      <c r="AT1" s="542"/>
      <c r="AU1" s="542"/>
      <c r="AV1" s="542"/>
      <c r="AW1" s="542"/>
    </row>
    <row r="2" spans="1:72" s="134" customFormat="1" ht="39.6" customHeight="1">
      <c r="A2" s="132" t="s">
        <v>179</v>
      </c>
      <c r="B2" s="543" t="s">
        <v>180</v>
      </c>
      <c r="C2" s="543"/>
      <c r="D2" s="543"/>
      <c r="E2" s="544"/>
      <c r="F2" s="540" t="s">
        <v>181</v>
      </c>
      <c r="G2" s="540"/>
      <c r="H2" s="540"/>
      <c r="I2" s="540"/>
      <c r="J2" s="540" t="s">
        <v>182</v>
      </c>
      <c r="K2" s="540"/>
      <c r="L2" s="540"/>
      <c r="M2" s="540" t="s">
        <v>183</v>
      </c>
      <c r="N2" s="540"/>
      <c r="O2" s="540"/>
      <c r="P2" s="540" t="s">
        <v>184</v>
      </c>
      <c r="Q2" s="540"/>
      <c r="R2" s="540"/>
      <c r="S2" s="540" t="s">
        <v>185</v>
      </c>
      <c r="T2" s="540"/>
      <c r="U2" s="540"/>
      <c r="V2" s="540" t="s">
        <v>259</v>
      </c>
      <c r="W2" s="540"/>
      <c r="X2" s="540"/>
      <c r="Y2" s="540" t="s">
        <v>186</v>
      </c>
      <c r="Z2" s="540"/>
      <c r="AA2" s="540"/>
      <c r="AB2" s="540" t="s">
        <v>187</v>
      </c>
      <c r="AC2" s="540"/>
      <c r="AD2" s="540"/>
      <c r="AE2" s="540" t="s">
        <v>188</v>
      </c>
      <c r="AF2" s="540"/>
      <c r="AG2" s="540"/>
      <c r="AH2" s="540" t="s">
        <v>189</v>
      </c>
      <c r="AI2" s="540"/>
      <c r="AJ2" s="540"/>
      <c r="AK2" s="540" t="s">
        <v>190</v>
      </c>
      <c r="AL2" s="540"/>
      <c r="AM2" s="540"/>
      <c r="AN2" s="540" t="s">
        <v>191</v>
      </c>
      <c r="AO2" s="540"/>
      <c r="AP2" s="540"/>
      <c r="AQ2" s="540" t="s">
        <v>192</v>
      </c>
      <c r="AR2" s="540"/>
      <c r="AS2" s="540"/>
      <c r="AT2" s="540" t="s">
        <v>260</v>
      </c>
      <c r="AU2" s="540"/>
      <c r="AV2" s="540"/>
      <c r="AW2" s="551"/>
      <c r="AX2" s="133"/>
    </row>
    <row r="3" spans="1:72" s="136" customFormat="1" ht="370.8" customHeight="1">
      <c r="A3" s="552" t="s">
        <v>261</v>
      </c>
      <c r="B3" s="545" t="s">
        <v>262</v>
      </c>
      <c r="C3" s="546"/>
      <c r="D3" s="546"/>
      <c r="E3" s="547"/>
      <c r="F3" s="545" t="s">
        <v>263</v>
      </c>
      <c r="G3" s="546"/>
      <c r="H3" s="546"/>
      <c r="I3" s="547"/>
      <c r="J3" s="545" t="s">
        <v>264</v>
      </c>
      <c r="K3" s="546"/>
      <c r="L3" s="547"/>
      <c r="M3" s="545" t="s">
        <v>193</v>
      </c>
      <c r="N3" s="546"/>
      <c r="O3" s="547"/>
      <c r="P3" s="545" t="s">
        <v>265</v>
      </c>
      <c r="Q3" s="546"/>
      <c r="R3" s="547"/>
      <c r="S3" s="545" t="s">
        <v>194</v>
      </c>
      <c r="T3" s="546"/>
      <c r="U3" s="547"/>
      <c r="V3" s="545" t="s">
        <v>266</v>
      </c>
      <c r="W3" s="546"/>
      <c r="X3" s="547"/>
      <c r="Y3" s="545" t="s">
        <v>267</v>
      </c>
      <c r="Z3" s="546"/>
      <c r="AA3" s="547"/>
      <c r="AB3" s="545" t="s">
        <v>268</v>
      </c>
      <c r="AC3" s="546"/>
      <c r="AD3" s="547"/>
      <c r="AE3" s="545" t="s">
        <v>195</v>
      </c>
      <c r="AF3" s="546"/>
      <c r="AG3" s="547"/>
      <c r="AH3" s="545" t="s">
        <v>196</v>
      </c>
      <c r="AI3" s="546"/>
      <c r="AJ3" s="547"/>
      <c r="AK3" s="545" t="s">
        <v>197</v>
      </c>
      <c r="AL3" s="546"/>
      <c r="AM3" s="547"/>
      <c r="AN3" s="545" t="s">
        <v>269</v>
      </c>
      <c r="AO3" s="546"/>
      <c r="AP3" s="547"/>
      <c r="AQ3" s="545" t="s">
        <v>270</v>
      </c>
      <c r="AR3" s="546"/>
      <c r="AS3" s="547"/>
      <c r="AT3" s="545" t="s">
        <v>198</v>
      </c>
      <c r="AU3" s="546"/>
      <c r="AV3" s="546"/>
      <c r="AW3" s="547"/>
      <c r="AX3" s="135"/>
      <c r="AY3" s="558"/>
      <c r="AZ3" s="558"/>
      <c r="BA3" s="558"/>
      <c r="BB3" s="558"/>
      <c r="BC3" s="558"/>
      <c r="BD3" s="558"/>
      <c r="BE3" s="558"/>
      <c r="BF3" s="558"/>
      <c r="BG3" s="558"/>
      <c r="BH3" s="558"/>
      <c r="BI3" s="558"/>
      <c r="BJ3" s="558"/>
      <c r="BK3" s="558"/>
      <c r="BL3" s="558"/>
      <c r="BM3" s="558"/>
      <c r="BN3" s="558"/>
      <c r="BO3" s="558"/>
      <c r="BP3" s="558"/>
      <c r="BQ3" s="558"/>
      <c r="BR3" s="558"/>
      <c r="BS3" s="558"/>
      <c r="BT3" s="558"/>
    </row>
    <row r="4" spans="1:72" s="136" customFormat="1" ht="303.60000000000002" customHeight="1">
      <c r="A4" s="553"/>
      <c r="B4" s="548"/>
      <c r="C4" s="549"/>
      <c r="D4" s="549"/>
      <c r="E4" s="550"/>
      <c r="F4" s="548"/>
      <c r="G4" s="549"/>
      <c r="H4" s="549"/>
      <c r="I4" s="550"/>
      <c r="J4" s="548"/>
      <c r="K4" s="549"/>
      <c r="L4" s="550"/>
      <c r="M4" s="548"/>
      <c r="N4" s="549"/>
      <c r="O4" s="550"/>
      <c r="P4" s="548"/>
      <c r="Q4" s="549"/>
      <c r="R4" s="550"/>
      <c r="S4" s="548"/>
      <c r="T4" s="549"/>
      <c r="U4" s="550"/>
      <c r="V4" s="548"/>
      <c r="W4" s="549"/>
      <c r="X4" s="550"/>
      <c r="Y4" s="548"/>
      <c r="Z4" s="549"/>
      <c r="AA4" s="550"/>
      <c r="AB4" s="548"/>
      <c r="AC4" s="549"/>
      <c r="AD4" s="550"/>
      <c r="AE4" s="548"/>
      <c r="AF4" s="549"/>
      <c r="AG4" s="550"/>
      <c r="AH4" s="548"/>
      <c r="AI4" s="549"/>
      <c r="AJ4" s="550"/>
      <c r="AK4" s="548"/>
      <c r="AL4" s="549"/>
      <c r="AM4" s="550"/>
      <c r="AN4" s="548"/>
      <c r="AO4" s="549"/>
      <c r="AP4" s="550"/>
      <c r="AQ4" s="548"/>
      <c r="AR4" s="549"/>
      <c r="AS4" s="550"/>
      <c r="AT4" s="548"/>
      <c r="AU4" s="549"/>
      <c r="AV4" s="549"/>
      <c r="AW4" s="550"/>
      <c r="AX4" s="135"/>
      <c r="AY4" s="558"/>
      <c r="AZ4" s="558"/>
      <c r="BA4" s="558"/>
      <c r="BB4" s="558"/>
      <c r="BC4" s="558"/>
      <c r="BD4" s="558"/>
      <c r="BE4" s="558"/>
      <c r="BF4" s="558"/>
      <c r="BG4" s="558"/>
      <c r="BH4" s="558"/>
      <c r="BI4" s="558"/>
      <c r="BJ4" s="558"/>
      <c r="BK4" s="558"/>
      <c r="BL4" s="558"/>
      <c r="BM4" s="558"/>
      <c r="BN4" s="558"/>
      <c r="BO4" s="558"/>
      <c r="BP4" s="558"/>
      <c r="BQ4" s="558"/>
      <c r="BR4" s="558"/>
      <c r="BS4" s="558"/>
      <c r="BT4" s="558"/>
    </row>
    <row r="5" spans="1:72" s="136" customFormat="1" ht="307.2" customHeight="1">
      <c r="A5" s="162"/>
      <c r="B5" s="548"/>
      <c r="C5" s="549"/>
      <c r="D5" s="549"/>
      <c r="E5" s="550"/>
      <c r="F5" s="548"/>
      <c r="G5" s="549"/>
      <c r="H5" s="549"/>
      <c r="I5" s="550"/>
      <c r="J5" s="160"/>
      <c r="K5" s="163"/>
      <c r="L5" s="161"/>
      <c r="M5" s="548"/>
      <c r="N5" s="549"/>
      <c r="O5" s="550"/>
      <c r="P5" s="160"/>
      <c r="Q5" s="163"/>
      <c r="R5" s="161"/>
      <c r="S5" s="160"/>
      <c r="T5" s="163"/>
      <c r="U5" s="161"/>
      <c r="V5" s="160"/>
      <c r="W5" s="163"/>
      <c r="X5" s="161"/>
      <c r="Y5" s="160"/>
      <c r="Z5" s="163"/>
      <c r="AA5" s="161"/>
      <c r="AB5" s="548"/>
      <c r="AC5" s="549"/>
      <c r="AD5" s="550"/>
      <c r="AE5" s="160"/>
      <c r="AF5" s="163"/>
      <c r="AG5" s="161"/>
      <c r="AH5" s="160"/>
      <c r="AI5" s="163"/>
      <c r="AJ5" s="161"/>
      <c r="AK5" s="160"/>
      <c r="AL5" s="163"/>
      <c r="AM5" s="161"/>
      <c r="AN5" s="160"/>
      <c r="AO5" s="163"/>
      <c r="AP5" s="161"/>
      <c r="AQ5" s="160"/>
      <c r="AR5" s="163"/>
      <c r="AS5" s="161"/>
      <c r="AT5" s="160"/>
      <c r="AU5" s="163"/>
      <c r="AV5" s="163"/>
      <c r="AW5" s="161"/>
      <c r="AX5" s="135"/>
      <c r="AY5" s="137"/>
      <c r="AZ5" s="137"/>
      <c r="BA5" s="137"/>
      <c r="BB5" s="137"/>
      <c r="BC5" s="137"/>
      <c r="BD5" s="137"/>
      <c r="BE5" s="137"/>
      <c r="BF5" s="137"/>
      <c r="BG5" s="137"/>
      <c r="BH5" s="137"/>
      <c r="BI5" s="137"/>
      <c r="BJ5" s="137"/>
      <c r="BK5" s="137"/>
      <c r="BL5" s="137"/>
      <c r="BM5" s="137"/>
      <c r="BN5" s="137"/>
      <c r="BO5" s="137"/>
      <c r="BP5" s="137"/>
      <c r="BQ5" s="137"/>
      <c r="BR5" s="137"/>
      <c r="BS5" s="137"/>
      <c r="BT5" s="137"/>
    </row>
    <row r="6" spans="1:72" s="136" customFormat="1" ht="277.2" customHeight="1">
      <c r="A6" s="162"/>
      <c r="B6" s="548"/>
      <c r="C6" s="549"/>
      <c r="D6" s="549"/>
      <c r="E6" s="550"/>
      <c r="F6" s="548"/>
      <c r="G6" s="549"/>
      <c r="H6" s="549"/>
      <c r="I6" s="550"/>
      <c r="J6" s="160"/>
      <c r="K6" s="163"/>
      <c r="L6" s="161"/>
      <c r="M6" s="548"/>
      <c r="N6" s="549"/>
      <c r="O6" s="550"/>
      <c r="P6" s="548"/>
      <c r="Q6" s="549"/>
      <c r="R6" s="550"/>
      <c r="S6" s="548"/>
      <c r="T6" s="549"/>
      <c r="U6" s="550"/>
      <c r="V6" s="548"/>
      <c r="W6" s="549"/>
      <c r="X6" s="550"/>
      <c r="Y6" s="548"/>
      <c r="Z6" s="549"/>
      <c r="AA6" s="550"/>
      <c r="AB6" s="548"/>
      <c r="AC6" s="549"/>
      <c r="AD6" s="550"/>
      <c r="AE6" s="160"/>
      <c r="AF6" s="163"/>
      <c r="AG6" s="161"/>
      <c r="AH6" s="160"/>
      <c r="AI6" s="163"/>
      <c r="AJ6" s="161"/>
      <c r="AK6" s="160"/>
      <c r="AL6" s="163"/>
      <c r="AM6" s="161"/>
      <c r="AN6" s="160"/>
      <c r="AO6" s="163"/>
      <c r="AP6" s="161"/>
      <c r="AQ6" s="160"/>
      <c r="AR6" s="163"/>
      <c r="AS6" s="161"/>
      <c r="AT6" s="160"/>
      <c r="AU6" s="163"/>
      <c r="AV6" s="163"/>
      <c r="AW6" s="161"/>
      <c r="AX6" s="135"/>
      <c r="AY6" s="137"/>
      <c r="AZ6" s="137"/>
      <c r="BA6" s="137"/>
      <c r="BB6" s="137"/>
      <c r="BC6" s="137"/>
      <c r="BD6" s="137"/>
      <c r="BE6" s="137"/>
      <c r="BF6" s="137"/>
      <c r="BG6" s="137"/>
      <c r="BH6" s="137"/>
      <c r="BI6" s="137"/>
      <c r="BJ6" s="137"/>
      <c r="BK6" s="137"/>
      <c r="BL6" s="137"/>
      <c r="BM6" s="137"/>
      <c r="BN6" s="137"/>
      <c r="BO6" s="137"/>
      <c r="BP6" s="137"/>
      <c r="BQ6" s="137"/>
      <c r="BR6" s="137"/>
      <c r="BS6" s="137"/>
      <c r="BT6" s="137"/>
    </row>
    <row r="7" spans="1:72" ht="98.4" customHeight="1">
      <c r="A7" s="138"/>
      <c r="B7" s="554"/>
      <c r="C7" s="555"/>
      <c r="D7" s="555"/>
      <c r="E7" s="556"/>
      <c r="F7" s="559"/>
      <c r="G7" s="559"/>
      <c r="H7" s="559"/>
      <c r="I7" s="559"/>
      <c r="J7" s="560"/>
      <c r="K7" s="559"/>
      <c r="L7" s="561"/>
      <c r="M7" s="559"/>
      <c r="N7" s="559"/>
      <c r="O7" s="559"/>
      <c r="P7" s="560"/>
      <c r="Q7" s="559"/>
      <c r="R7" s="561"/>
      <c r="S7" s="222"/>
      <c r="T7" s="222"/>
      <c r="U7" s="222"/>
      <c r="V7" s="223"/>
      <c r="W7" s="222"/>
      <c r="X7" s="224"/>
      <c r="Y7" s="222"/>
      <c r="Z7" s="222"/>
      <c r="AA7" s="222"/>
      <c r="AB7" s="223"/>
      <c r="AC7" s="222"/>
      <c r="AD7" s="224"/>
      <c r="AE7" s="222"/>
      <c r="AF7" s="222"/>
      <c r="AG7" s="222"/>
      <c r="AH7" s="223"/>
      <c r="AI7" s="222"/>
      <c r="AJ7" s="224"/>
      <c r="AK7" s="222"/>
      <c r="AL7" s="222"/>
      <c r="AM7" s="222"/>
      <c r="AN7" s="223"/>
      <c r="AO7" s="222"/>
      <c r="AP7" s="224"/>
      <c r="AQ7" s="222"/>
      <c r="AR7" s="222"/>
      <c r="AS7" s="222"/>
      <c r="AT7" s="223"/>
      <c r="AU7" s="222"/>
      <c r="AV7" s="222"/>
      <c r="AW7" s="224"/>
      <c r="AX7" s="43"/>
    </row>
    <row r="8" spans="1:7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row>
    <row r="9" spans="1:72" s="136" customFormat="1" ht="18.600000000000001"/>
    <row r="10" spans="1:72" s="136" customFormat="1" ht="18.600000000000001">
      <c r="F10" s="136" t="s">
        <v>199</v>
      </c>
      <c r="P10" s="136" t="s">
        <v>200</v>
      </c>
      <c r="AD10" s="137" t="s">
        <v>200</v>
      </c>
    </row>
    <row r="11" spans="1:72" s="136" customFormat="1" ht="18.600000000000001">
      <c r="F11" s="136" t="s">
        <v>201</v>
      </c>
      <c r="O11" s="139" t="s">
        <v>202</v>
      </c>
      <c r="P11" s="557" t="s">
        <v>203</v>
      </c>
      <c r="Q11" s="557"/>
      <c r="R11" s="557"/>
      <c r="S11" s="136" t="s">
        <v>204</v>
      </c>
      <c r="AW11" s="108" t="s">
        <v>275</v>
      </c>
    </row>
    <row r="12" spans="1:72" s="136" customFormat="1" ht="18.600000000000001">
      <c r="F12" s="136" t="s">
        <v>205</v>
      </c>
      <c r="O12" s="139" t="s">
        <v>206</v>
      </c>
      <c r="P12" s="557" t="s">
        <v>207</v>
      </c>
      <c r="Q12" s="557"/>
      <c r="R12" s="557"/>
      <c r="S12" s="136" t="s">
        <v>208</v>
      </c>
      <c r="AC12" s="139" t="s">
        <v>202</v>
      </c>
      <c r="AD12" s="226" t="s">
        <v>203</v>
      </c>
      <c r="AE12" s="136" t="s">
        <v>204</v>
      </c>
      <c r="AL12" s="226"/>
      <c r="AM12" s="226"/>
      <c r="AN12" s="226"/>
      <c r="AW12" s="108" t="s">
        <v>276</v>
      </c>
    </row>
    <row r="13" spans="1:72" s="136" customFormat="1" ht="18.600000000000001">
      <c r="F13" s="136" t="s">
        <v>209</v>
      </c>
      <c r="O13" s="139" t="s">
        <v>210</v>
      </c>
      <c r="P13" s="557" t="s">
        <v>211</v>
      </c>
      <c r="Q13" s="557"/>
      <c r="R13" s="557"/>
      <c r="S13" s="136" t="s">
        <v>212</v>
      </c>
      <c r="AC13" s="139" t="s">
        <v>206</v>
      </c>
      <c r="AD13" s="226" t="s">
        <v>207</v>
      </c>
      <c r="AE13" s="136" t="s">
        <v>208</v>
      </c>
      <c r="AL13" s="226"/>
      <c r="AM13" s="226"/>
      <c r="AN13" s="226"/>
      <c r="AW13" s="108" t="s">
        <v>277</v>
      </c>
    </row>
    <row r="14" spans="1:72" s="136" customFormat="1" ht="18.600000000000001">
      <c r="F14" s="136" t="s">
        <v>213</v>
      </c>
      <c r="O14" s="139" t="s">
        <v>214</v>
      </c>
      <c r="P14" s="557" t="s">
        <v>215</v>
      </c>
      <c r="Q14" s="557"/>
      <c r="R14" s="557"/>
      <c r="S14" s="136" t="s">
        <v>216</v>
      </c>
      <c r="AC14" s="139" t="s">
        <v>210</v>
      </c>
      <c r="AD14" s="226" t="s">
        <v>211</v>
      </c>
      <c r="AE14" s="136" t="s">
        <v>212</v>
      </c>
      <c r="AL14" s="226"/>
      <c r="AM14" s="226"/>
      <c r="AN14" s="226"/>
      <c r="AW14" s="108" t="s">
        <v>278</v>
      </c>
    </row>
    <row r="15" spans="1:72" s="136" customFormat="1" ht="18.600000000000001">
      <c r="O15" s="139" t="s">
        <v>217</v>
      </c>
      <c r="P15" s="557" t="s">
        <v>218</v>
      </c>
      <c r="Q15" s="557"/>
      <c r="R15" s="557"/>
      <c r="S15" s="136" t="s">
        <v>219</v>
      </c>
      <c r="AC15" s="139" t="s">
        <v>214</v>
      </c>
      <c r="AD15" s="226" t="s">
        <v>215</v>
      </c>
      <c r="AE15" s="136" t="s">
        <v>216</v>
      </c>
      <c r="AL15" s="226"/>
      <c r="AM15" s="226"/>
      <c r="AN15" s="226"/>
      <c r="AW15" s="108" t="s">
        <v>279</v>
      </c>
    </row>
    <row r="16" spans="1:72" s="136" customFormat="1" ht="18.600000000000001">
      <c r="O16" s="139" t="s">
        <v>220</v>
      </c>
      <c r="P16" s="557" t="s">
        <v>221</v>
      </c>
      <c r="Q16" s="557"/>
      <c r="R16" s="557"/>
      <c r="S16" s="136" t="s">
        <v>222</v>
      </c>
      <c r="AC16" s="139" t="s">
        <v>217</v>
      </c>
      <c r="AD16" s="226" t="s">
        <v>218</v>
      </c>
      <c r="AE16" s="136" t="s">
        <v>219</v>
      </c>
      <c r="AL16" s="226"/>
      <c r="AM16" s="226"/>
      <c r="AN16" s="226"/>
      <c r="AW16" s="108" t="s">
        <v>280</v>
      </c>
    </row>
    <row r="17" spans="6:49" s="136" customFormat="1" ht="18.600000000000001">
      <c r="F17" s="136" t="s">
        <v>223</v>
      </c>
      <c r="O17" s="139" t="s">
        <v>224</v>
      </c>
      <c r="P17" s="557" t="s">
        <v>225</v>
      </c>
      <c r="Q17" s="557"/>
      <c r="R17" s="557"/>
      <c r="S17" s="136" t="s">
        <v>226</v>
      </c>
      <c r="AC17" s="139" t="s">
        <v>220</v>
      </c>
      <c r="AD17" s="226" t="s">
        <v>221</v>
      </c>
      <c r="AE17" s="136" t="s">
        <v>222</v>
      </c>
      <c r="AL17" s="226"/>
      <c r="AM17" s="226"/>
      <c r="AN17" s="226"/>
      <c r="AW17" s="108" t="s">
        <v>281</v>
      </c>
    </row>
    <row r="18" spans="6:49" s="136" customFormat="1" ht="18.600000000000001">
      <c r="F18" s="136" t="s">
        <v>227</v>
      </c>
      <c r="AC18" s="139" t="s">
        <v>224</v>
      </c>
      <c r="AD18" s="226" t="s">
        <v>225</v>
      </c>
      <c r="AE18" s="136" t="s">
        <v>226</v>
      </c>
      <c r="AL18" s="226"/>
      <c r="AM18" s="226"/>
      <c r="AN18" s="226"/>
      <c r="AW18" s="227" t="s">
        <v>282</v>
      </c>
    </row>
    <row r="19" spans="6:49" s="136" customFormat="1" ht="18.600000000000001">
      <c r="R19" s="136" t="s">
        <v>228</v>
      </c>
      <c r="AW19" s="108" t="s">
        <v>283</v>
      </c>
    </row>
    <row r="20" spans="6:49" ht="18.600000000000001">
      <c r="AC20" s="136"/>
      <c r="AD20" s="136"/>
      <c r="AE20" s="136" t="s">
        <v>228</v>
      </c>
      <c r="AF20" s="136"/>
      <c r="AG20" s="136"/>
      <c r="AH20" s="136"/>
      <c r="AI20" s="136"/>
      <c r="AJ20" s="136"/>
      <c r="AK20" s="136"/>
      <c r="AL20" s="136"/>
      <c r="AM20" s="136"/>
      <c r="AN20" s="136"/>
      <c r="AO20" s="136"/>
      <c r="AP20" s="136"/>
      <c r="AQ20" s="136"/>
      <c r="AR20" s="136"/>
      <c r="AS20" s="136"/>
      <c r="AT20" s="136"/>
      <c r="AU20" s="136"/>
      <c r="AV20" s="136"/>
      <c r="AW20" s="227" t="s">
        <v>284</v>
      </c>
    </row>
    <row r="21" spans="6:49" ht="18.600000000000001">
      <c r="AE21" s="136" t="s">
        <v>285</v>
      </c>
      <c r="AW21" s="108" t="s">
        <v>286</v>
      </c>
    </row>
    <row r="22" spans="6:49">
      <c r="AW22" s="108" t="s">
        <v>287</v>
      </c>
    </row>
    <row r="23" spans="6:49">
      <c r="AW23" s="108" t="s">
        <v>288</v>
      </c>
    </row>
    <row r="24" spans="6:49">
      <c r="AW24" s="108" t="s">
        <v>289</v>
      </c>
    </row>
  </sheetData>
  <mergeCells count="55">
    <mergeCell ref="P13:R13"/>
    <mergeCell ref="P14:R14"/>
    <mergeCell ref="P15:R15"/>
    <mergeCell ref="P16:R16"/>
    <mergeCell ref="P17:R17"/>
    <mergeCell ref="F7:I7"/>
    <mergeCell ref="J7:L7"/>
    <mergeCell ref="M7:O7"/>
    <mergeCell ref="P7:R7"/>
    <mergeCell ref="P11:R11"/>
    <mergeCell ref="P12:R12"/>
    <mergeCell ref="BL3:BN4"/>
    <mergeCell ref="BO3:BT4"/>
    <mergeCell ref="P6:R6"/>
    <mergeCell ref="S6:U6"/>
    <mergeCell ref="V6:X6"/>
    <mergeCell ref="Y6:AA6"/>
    <mergeCell ref="AT3:AW4"/>
    <mergeCell ref="AY3:BA4"/>
    <mergeCell ref="BB3:BD4"/>
    <mergeCell ref="BE3:BG4"/>
    <mergeCell ref="BH3:BJ4"/>
    <mergeCell ref="BK3:BK4"/>
    <mergeCell ref="AB3:AD6"/>
    <mergeCell ref="AE3:AG4"/>
    <mergeCell ref="AH3:AJ4"/>
    <mergeCell ref="AK3:AM4"/>
    <mergeCell ref="AN3:AP4"/>
    <mergeCell ref="AQ3:AS4"/>
    <mergeCell ref="AT2:AW2"/>
    <mergeCell ref="A3:A4"/>
    <mergeCell ref="B3:E7"/>
    <mergeCell ref="F3:I6"/>
    <mergeCell ref="J3:L4"/>
    <mergeCell ref="M3:O6"/>
    <mergeCell ref="P3:R4"/>
    <mergeCell ref="S3:U4"/>
    <mergeCell ref="V3:X4"/>
    <mergeCell ref="Y3:AA4"/>
    <mergeCell ref="AB2:AD2"/>
    <mergeCell ref="AE2:AG2"/>
    <mergeCell ref="AH2:AJ2"/>
    <mergeCell ref="AK2:AM2"/>
    <mergeCell ref="AN2:AP2"/>
    <mergeCell ref="AQ2:AS2"/>
    <mergeCell ref="B1:Q1"/>
    <mergeCell ref="AR1:AW1"/>
    <mergeCell ref="B2:E2"/>
    <mergeCell ref="F2:I2"/>
    <mergeCell ref="J2:L2"/>
    <mergeCell ref="M2:O2"/>
    <mergeCell ref="P2:R2"/>
    <mergeCell ref="S2:U2"/>
    <mergeCell ref="V2:X2"/>
    <mergeCell ref="Y2:AA2"/>
  </mergeCells>
  <phoneticPr fontId="3"/>
  <pageMargins left="0.35" right="0.23622047244094491" top="0.51" bottom="0.17" header="0.31496062992125984" footer="0.17"/>
  <pageSetup paperSize="9" scale="33"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ﾌｧﾝﾄﾞA収支報告書</vt:lpstr>
      <vt:lpstr>支出明細書</vt:lpstr>
      <vt:lpstr>活動報告書</vt:lpstr>
      <vt:lpstr>活動報告書 (記入例)</vt:lpstr>
      <vt:lpstr>⑫2023【A事業】対象経費基準</vt:lpstr>
      <vt:lpstr>⑫2023【A事業】対象経費基準!Print_Area</vt:lpstr>
      <vt:lpstr>ﾌｧﾝﾄﾞA収支報告書!Print_Area</vt:lpstr>
      <vt:lpstr>活動報告書!Print_Area</vt:lpstr>
      <vt:lpstr>'活動報告書 (記入例)'!Print_Area</vt:lpstr>
      <vt:lpstr>支出明細書!Print_Area</vt:lpstr>
      <vt:lpstr>支出明細書!勘定科目</vt:lpstr>
      <vt:lpstr>支出明細書!対象外経費</vt:lpstr>
      <vt:lpstr>支出明細書!対象経費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北海道バスケットボール協会</cp:lastModifiedBy>
  <cp:lastPrinted>2022-12-18T16:22:30Z</cp:lastPrinted>
  <dcterms:created xsi:type="dcterms:W3CDTF">2017-03-22T11:28:31Z</dcterms:created>
  <dcterms:modified xsi:type="dcterms:W3CDTF">2023-07-06T05:23:16Z</dcterms:modified>
</cp:coreProperties>
</file>