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HBA\HP用\"/>
    </mc:Choice>
  </mc:AlternateContent>
  <xr:revisionPtr revIDLastSave="0" documentId="13_ncr:1_{224FCD9F-7D8D-4D20-AE56-49B9BC3ACDF1}"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③支出明細書!$A$1:$H$126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③支出明細書!$A$3:$J$126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71" i="21" l="1"/>
  <c r="AS70" i="21"/>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AZ58" i="2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U47" i="17" l="1"/>
  <c r="AX59" i="2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AU71" i="21" s="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2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a="1"/>
  <c r="O3" i="12" s="1"/>
  <c r="O2" i="12" a="1"/>
  <c r="O2" i="12" s="1"/>
  <c r="L125"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26" i="2"/>
  <c r="D28" i="12"/>
  <c r="G46" i="1" s="1"/>
  <c r="J125" i="2"/>
  <c r="C31" i="12"/>
  <c r="I12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<sst xmlns="http://schemas.openxmlformats.org/spreadsheetml/2006/main" count="920" uniqueCount="486">
  <si>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</si>
  <si>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</si>
  <si>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</si>
  <si>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</si>
  <si>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</si>
  <si>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</si>
  <si>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</si>
  <si>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</si>
  <si>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</si>
  <si>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</si>
  <si>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</si>
  <si>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</si>
  <si>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</si>
  <si>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</si>
  <si>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</si>
  <si>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</si>
  <si>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</si>
  <si>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</si>
  <si>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</si>
  <si>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</si>
  <si>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</si>
  <si>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</si>
  <si>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</si>
  <si>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</si>
  <si>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</si>
  <si>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</si>
  <si>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</si>
  <si>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</si>
  <si>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</si>
  <si>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</si>
  <si>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</si>
  <si>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</si>
  <si>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</si>
  <si>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</si>
  <si>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</si>
  <si>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</si>
  <si>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</si>
  <si>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</si>
  <si>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</si>
  <si>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</si>
  <si>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</si>
  <si>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</si>
  <si>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</si>
  <si>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</si>
  <si>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</si>
  <si>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</si>
  <si>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</si>
  <si>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</si>
  <si>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</si>
  <si>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</si>
  <si>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</si>
  <si>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</si>
  <si>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</si>
  <si>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</si>
  <si>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</si>
  <si>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</si>
  <si>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</si>
  <si>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</si>
  <si>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</si>
  <si>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</si>
  <si>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</si>
  <si>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</si>
  <si>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</si>
  <si>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</si>
  <si>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</si>
  <si>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</si>
  <si>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</si>
  <si>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</si>
  <si>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</si>
  <si>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</si>
  <si>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</si>
  <si>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</si>
  <si>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</si>
  <si>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</si>
  <si>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</si>
  <si>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</si>
  <si>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</si>
  <si>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</si>
  <si>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</si>
  <si>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</si>
  <si>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</si>
  <si>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</si>
  <si>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</si>
  <si>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</si>
  <si>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</si>
  <si>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</si>
  <si>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</si>
  <si>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</si>
  <si>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</si>
  <si>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</si>
  <si>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</si>
  <si>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</si>
  <si>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</si>
  <si>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</si>
  <si>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</si>
  <si>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</si>
  <si>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</si>
  <si>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</si>
  <si>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</si>
  <si>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</si>
  <si>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</si>
  <si>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</si>
  <si>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</si>
  <si>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</si>
  <si>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</si>
  <si>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</si>
  <si>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</si>
  <si>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</si>
  <si>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</si>
  <si>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</si>
  <si>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</si>
  <si>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</si>
  <si>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</si>
  <si>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</si>
  <si>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</si>
  <si>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</si>
  <si>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</si>
  <si>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</si>
  <si>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</si>
  <si>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</si>
  <si>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</si>
  <si>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</si>
  <si>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</si>
  <si>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</si>
  <si>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</si>
  <si>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</si>
  <si>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</si>
  <si>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</si>
  <si>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</si>
  <si>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</si>
  <si>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</si>
  <si>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</si>
  <si>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</si>
  <si>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</si>
  <si>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</si>
  <si>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</si>
  <si>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</si>
  <si>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</si>
  <si>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</si>
  <si>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</si>
  <si>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</si>
  <si>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</si>
  <si>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</si>
  <si>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</si>
  <si>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</si>
  <si>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</si>
  <si>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</si>
  <si>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</si>
  <si>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</si>
  <si>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</si>
  <si>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</si>
  <si>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</si>
  <si>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</si>
  <si>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</si>
  <si>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</si>
  <si>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</si>
  <si>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</si>
  <si>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</si>
  <si>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</si>
  <si>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</si>
  <si>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</si>
  <si>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</si>
  <si>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</si>
  <si>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</si>
  <si>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</si>
  <si>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</si>
  <si>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</si>
  <si>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</si>
  <si>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</si>
  <si>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</si>
  <si>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</si>
  <si>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</si>
  <si>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</si>
  <si>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</si>
  <si>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</si>
  <si>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</si>
  <si>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</si>
  <si>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</si>
  <si>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</si>
  <si>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</si>
  <si>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</si>
  <si>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</si>
  <si>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</si>
  <si>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</si>
  <si>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</si>
  <si>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</si>
  <si>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</si>
  <si>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</si>
  <si>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</si>
  <si>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</si>
  <si>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</si>
  <si>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</si>
  <si>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</si>
  <si>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</si>
  <si>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</si>
  <si>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</si>
  <si>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</si>
  <si>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</si>
  <si>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</si>
  <si>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</si>
  <si>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</si>
  <si>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</si>
  <si>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</si>
  <si>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</si>
  <si>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</si>
  <si>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</si>
  <si>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</si>
  <si>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</si>
  <si>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</si>
  <si>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</si>
  <si>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</si>
  <si>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</si>
  <si>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</si>
  <si>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</si>
  <si>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</si>
  <si>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</si>
  <si>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</si>
  <si>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</si>
  <si>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</si>
  <si>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</si>
  <si>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</si>
  <si>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</si>
  <si>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</si>
  <si>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</si>
  <si>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</si>
  <si>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</si>
  <si>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</si>
  <si>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</si>
  <si>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</si>
  <si>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</si>
  <si>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</si>
  <si>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</si>
  <si>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</si>
  <si>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</si>
  <si>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</si>
  <si>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</si>
  <si>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</si>
  <si>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</si>
  <si>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</si>
  <si>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</si>
  <si>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</si>
  <si>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</si>
  <si>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</si>
  <si>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</si>
  <si>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</si>
  <si>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</si>
  <si>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</si>
  <si>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</si>
  <si>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</si>
  <si>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</si>
  <si>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</si>
  <si>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</si>
  <si>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</si>
  <si>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</si>
  <si>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</si>
  <si>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</si>
  <si>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</si>
  <si>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</si>
  <si>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</si>
  <si>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</si>
  <si>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</si>
  <si>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</si>
  <si>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</si>
  <si>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</si>
  <si>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</si>
  <si>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</si>
  <si>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</si>
  <si>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</si>
  <si>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</si>
  <si>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</si>
  <si>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</si>
  <si>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</si>
  <si>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</si>
  <si>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</si>
  <si>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</si>
  <si>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</si>
  <si>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</si>
  <si>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</si>
  <si>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</si>
  <si>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</si>
  <si>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</si>
  <si>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</si>
  <si>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</si>
  <si>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</si>
  <si>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</si>
  <si>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</si>
  <si>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</si>
  <si>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</si>
  <si>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</si>
  <si>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</si>
  <si>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</si>
  <si>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</si>
  <si>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</si>
  <si>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</si>
  <si>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</si>
  <si>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</si>
  <si>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</si>
  <si>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</si>
  <si>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</si>
  <si>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</si>
  <si>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</si>
  <si>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</si>
  <si>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</si>
  <si>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</si>
  <si>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</si>
  <si>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</si>
  <si>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</si>
  <si>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</si>
  <si>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</si>
  <si>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</si>
  <si>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</si>
  <si>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</si>
  <si>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</si>
  <si>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</si>
  <si>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</si>
  <si>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</si>
  <si>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</si>
  <si>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</si>
  <si>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</si>
  <si>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</si>
  <si>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</si>
  <si>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</si>
  <si>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</si>
  <si>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</si>
  <si>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</si>
  <si>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</si>
  <si>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</si>
  <si>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</si>
  <si>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</si>
  <si>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</si>
  <si>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</si>
  <si>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</si>
  <si>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</si>
  <si>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</si>
  <si>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</si>
  <si>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</si>
  <si>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</si>
  <si>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</si>
  <si>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</si>
  <si>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</si>
  <si>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</si>
  <si>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</si>
  <si>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</si>
  <si>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</si>
  <si>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</si>
  <si>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</si>
  <si>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</si>
  <si>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</si>
  <si>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</si>
  <si>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</si>
  <si>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</si>
  <si>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</si>
  <si>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</si>
  <si>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</si>
  <si>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</si>
  <si>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</si>
  <si>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</si>
  <si>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</si>
  <si>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</si>
  <si>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</si>
  <si>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</si>
  <si>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</si>
  <si>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</si>
  <si>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</si>
  <si>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</si>
  <si>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</si>
  <si>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</si>
  <si>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</si>
  <si>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</si>
  <si>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</si>
  <si>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</si>
  <si>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</si>
  <si>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</si>
  <si>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</si>
  <si>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</si>
  <si>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</si>
  <si>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</si>
  <si>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</si>
  <si>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</si>
  <si>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</si>
  <si>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</si>
  <si>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</si>
  <si>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</si>
  <si>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</si>
  <si>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</si>
  <si>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</si>
  <si>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</si>
  <si>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</si>
  <si>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</si>
  <si>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</si>
  <si>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</si>
  <si>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</si>
  <si>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</si>
  <si>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</si>
  <si>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</si>
  <si>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</si>
  <si>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</si>
  <si>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</si>
  <si>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</si>
  <si>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</si>
  <si>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</si>
  <si>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</si>
  <si>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</si>
  <si>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</si>
  <si>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</si>
  <si>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</si>
  <si>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</si>
  <si>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</si>
  <si>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</si>
  <si>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</si>
  <si>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</si>
  <si>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</si>
  <si>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</si>
  <si>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</si>
  <si>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</si>
  <si>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</si>
  <si>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</si>
  <si>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</si>
  <si>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</si>
  <si>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</si>
  <si>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</si>
  <si>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</si>
  <si>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</si>
  <si>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</si>
  <si>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</si>
  <si>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</si>
  <si>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</si>
  <si>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</si>
  <si>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</si>
  <si>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</si>
  <si>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</si>
  <si>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</si>
  <si>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</si>
  <si>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</si>
  <si>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</si>
  <si>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</si>
  <si>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</si>
  <si>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</si>
  <si>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</si>
  <si>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</si>
  <si>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</si>
  <si>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</si>
  <si>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</si>
  <si>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</si>
  <si>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</si>
  <si>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</si>
  <si>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</si>
  <si>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</si>
  <si>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</si>
  <si>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</si>
  <si>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</si>
  <si>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</si>
  <si>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</si>
  <si>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</si>
  <si>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</si>
  <si>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</si>
  <si>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</si>
  <si>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</si>
  <si>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</si>
  <si>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</si>
  <si>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</si>
  <si>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</si>
  <si>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</si>
  <si>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</si>
  <si>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</si>
  <si>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</si>
  <si>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</si>
  <si>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</si>
  <si>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</si>
  <si>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</si>
  <si>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</si>
  <si>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</si>
  <si>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</si>
  <si>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</si>
  <si>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</si>
  <si>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</si>
  <si>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</si>
  <si>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</si>
  <si>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</si>
  <si>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</si>
  <si>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</si>
  <si>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前泊(ｺｰﾄCHK)</t>
    <rPh sb="0" eb="2">
      <t>マエハク</t>
    </rPh>
    <phoneticPr fontId="2"/>
  </si>
  <si>
    <t>【HBA】</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</si>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</sst>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7">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4" borderId="51" xfId="2" applyFont="1" applyFill="1" applyBorder="1" applyAlignment="1" applyProtection="1">
      <alignment horizontal="center" vertical="center" wrapText="1"/>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2" borderId="50" xfId="1" applyFont="1" applyFill="1" applyBorder="1" applyAlignment="1" applyProtection="1">
      <alignment vertical="center" shrinkToFit="1"/>
      <protection locked="0"/>
    </xf>
    <xf numFmtId="38" fontId="48" fillId="13" borderId="57" xfId="1" applyFont="1" applyFill="1" applyBorder="1" applyAlignment="1" applyProtection="1">
      <alignment horizontal="center" vertical="center" shrinkToFit="1"/>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48" fillId="8" borderId="50"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0" fontId="50" fillId="6" borderId="2" xfId="15" applyFont="1" applyFill="1" applyBorder="1" applyAlignment="1">
      <alignment horizontal="center" vertical="center"/>
    </xf>
    <xf numFmtId="0" fontId="50" fillId="6" borderId="2" xfId="15" applyFont="1" applyFill="1" applyBorder="1" applyAlignment="1">
      <alignment horizontal="center" vertical="center" wrapText="1"/>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J11" sqref="J11:AD11"/>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548" t="s">
        <v>370</v>
      </c>
      <c r="M1" s="548"/>
      <c r="N1" s="548"/>
      <c r="O1" s="548"/>
      <c r="P1" s="548"/>
      <c r="Q1" s="548"/>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548"/>
      <c r="M2" s="548"/>
      <c r="N2" s="548"/>
      <c r="O2" s="548"/>
      <c r="P2" s="548"/>
      <c r="Q2" s="548"/>
      <c r="R2" s="247"/>
      <c r="S2" s="250" t="s">
        <v>392</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246"/>
      <c r="K3" s="246"/>
      <c r="L3" s="549" t="str">
        <f>IFERROR(VLOOKUP($D$8,$AH$2:$AS$13,12,0),"")</f>
        <v/>
      </c>
      <c r="M3" s="549"/>
      <c r="N3" s="549"/>
      <c r="O3" s="549"/>
      <c r="P3" s="549"/>
      <c r="Q3" s="549"/>
      <c r="R3" s="252"/>
      <c r="S3" s="253" t="s">
        <v>393</v>
      </c>
      <c r="T3" s="252"/>
      <c r="U3" s="252"/>
      <c r="V3" s="252"/>
      <c r="W3" s="252"/>
      <c r="X3" s="108"/>
      <c r="Y3" s="254"/>
      <c r="Z3" s="2"/>
      <c r="AA3" s="2"/>
      <c r="AB3" s="2"/>
      <c r="AC3" s="2"/>
      <c r="AD3" s="2"/>
      <c r="AF3" s="157" t="s">
        <v>331</v>
      </c>
      <c r="AH3" s="364">
        <v>1</v>
      </c>
      <c r="AI3" s="540" t="s">
        <v>446</v>
      </c>
      <c r="AJ3" s="541"/>
      <c r="AK3" s="541"/>
      <c r="AL3" s="541"/>
      <c r="AM3" s="541"/>
      <c r="AN3" s="541"/>
      <c r="AO3" s="541"/>
      <c r="AP3" s="541"/>
      <c r="AQ3" s="541"/>
      <c r="AR3" s="542"/>
      <c r="AS3" s="158" t="s">
        <v>459</v>
      </c>
      <c r="AT3" s="529"/>
      <c r="AU3" s="530"/>
      <c r="AV3" s="530"/>
      <c r="AW3" s="530"/>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540" t="s">
        <v>447</v>
      </c>
      <c r="AJ4" s="541"/>
      <c r="AK4" s="541"/>
      <c r="AL4" s="541"/>
      <c r="AM4" s="541"/>
      <c r="AN4" s="541"/>
      <c r="AO4" s="541"/>
      <c r="AP4" s="541"/>
      <c r="AQ4" s="541"/>
      <c r="AR4" s="542"/>
      <c r="AS4" s="158" t="s">
        <v>459</v>
      </c>
      <c r="AT4" s="529"/>
      <c r="AU4" s="530"/>
      <c r="AV4" s="530"/>
      <c r="AW4" s="530"/>
    </row>
    <row r="5" spans="1:69" ht="15" customHeight="1">
      <c r="A5" s="60"/>
      <c r="B5" s="60"/>
      <c r="C5" s="60"/>
      <c r="R5" s="753" t="s">
        <v>441</v>
      </c>
      <c r="S5" s="754"/>
      <c r="T5" s="754"/>
      <c r="U5" s="755"/>
      <c r="V5" s="762" t="s">
        <v>445</v>
      </c>
      <c r="W5" s="763"/>
      <c r="X5" s="763"/>
      <c r="Y5" s="763"/>
      <c r="Z5" s="763"/>
      <c r="AA5" s="763"/>
      <c r="AB5" s="763"/>
      <c r="AC5" s="763"/>
      <c r="AD5" s="764"/>
      <c r="AF5" s="157" t="s">
        <v>328</v>
      </c>
      <c r="AH5" s="365">
        <v>3</v>
      </c>
      <c r="AI5" s="543" t="s">
        <v>448</v>
      </c>
      <c r="AJ5" s="544"/>
      <c r="AK5" s="544"/>
      <c r="AL5" s="544"/>
      <c r="AM5" s="544"/>
      <c r="AN5" s="544"/>
      <c r="AO5" s="544"/>
      <c r="AP5" s="544"/>
      <c r="AQ5" s="544"/>
      <c r="AR5" s="545"/>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442</v>
      </c>
      <c r="S6" s="757"/>
      <c r="T6" s="757"/>
      <c r="U6" s="758"/>
      <c r="V6" s="765" t="s">
        <v>462</v>
      </c>
      <c r="W6" s="766"/>
      <c r="X6" s="766"/>
      <c r="Y6" s="766"/>
      <c r="Z6" s="766"/>
      <c r="AA6" s="766"/>
      <c r="AB6" s="766"/>
      <c r="AC6" s="766"/>
      <c r="AD6" s="767"/>
      <c r="AF6" s="157" t="s">
        <v>333</v>
      </c>
      <c r="AH6" s="365">
        <v>4</v>
      </c>
      <c r="AI6" s="543" t="s">
        <v>449</v>
      </c>
      <c r="AJ6" s="544"/>
      <c r="AK6" s="544"/>
      <c r="AL6" s="544"/>
      <c r="AM6" s="544"/>
      <c r="AN6" s="544"/>
      <c r="AO6" s="544"/>
      <c r="AP6" s="544"/>
      <c r="AQ6" s="544"/>
      <c r="AR6" s="545"/>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443</v>
      </c>
      <c r="S7" s="757"/>
      <c r="T7" s="757"/>
      <c r="U7" s="758"/>
      <c r="V7" s="765"/>
      <c r="W7" s="766"/>
      <c r="X7" s="766"/>
      <c r="Y7" s="766"/>
      <c r="Z7" s="766"/>
      <c r="AA7" s="766"/>
      <c r="AB7" s="766"/>
      <c r="AC7" s="766"/>
      <c r="AD7" s="767"/>
      <c r="AF7" s="157" t="s">
        <v>334</v>
      </c>
      <c r="AH7" s="365">
        <v>5</v>
      </c>
      <c r="AI7" s="543" t="s">
        <v>450</v>
      </c>
      <c r="AJ7" s="544"/>
      <c r="AK7" s="544"/>
      <c r="AL7" s="544"/>
      <c r="AM7" s="544"/>
      <c r="AN7" s="544"/>
      <c r="AO7" s="544"/>
      <c r="AP7" s="544"/>
      <c r="AQ7" s="544"/>
      <c r="AR7" s="545"/>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565"/>
      <c r="E8" s="566"/>
      <c r="F8" s="567"/>
      <c r="G8" s="88"/>
      <c r="H8" s="88"/>
      <c r="I8" s="88"/>
      <c r="J8" s="88"/>
      <c r="K8" s="88"/>
      <c r="L8" s="88"/>
      <c r="M8" s="88"/>
      <c r="N8" s="88"/>
      <c r="O8" s="88"/>
      <c r="P8" s="88"/>
      <c r="Q8" s="88"/>
      <c r="R8" s="759" t="s">
        <v>444</v>
      </c>
      <c r="S8" s="760"/>
      <c r="T8" s="760"/>
      <c r="U8" s="761"/>
      <c r="V8" s="768"/>
      <c r="W8" s="769"/>
      <c r="X8" s="769"/>
      <c r="Y8" s="769"/>
      <c r="Z8" s="769"/>
      <c r="AA8" s="769"/>
      <c r="AB8" s="769"/>
      <c r="AC8" s="769"/>
      <c r="AD8" s="770"/>
      <c r="AF8" s="157" t="s">
        <v>329</v>
      </c>
      <c r="AH8" s="365">
        <v>6</v>
      </c>
      <c r="AI8" s="543" t="s">
        <v>451</v>
      </c>
      <c r="AJ8" s="544"/>
      <c r="AK8" s="544"/>
      <c r="AL8" s="544"/>
      <c r="AM8" s="544"/>
      <c r="AN8" s="544"/>
      <c r="AO8" s="544"/>
      <c r="AP8" s="544"/>
      <c r="AQ8" s="544"/>
      <c r="AR8" s="545"/>
      <c r="AS8" s="158" t="s">
        <v>459</v>
      </c>
      <c r="AU8" s="57"/>
    </row>
    <row r="9" spans="1:69" ht="13.2" customHeight="1" thickBot="1">
      <c r="A9" s="537"/>
      <c r="B9" s="538"/>
      <c r="C9" s="539"/>
      <c r="D9" s="568"/>
      <c r="E9" s="569"/>
      <c r="F9" s="570"/>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452</v>
      </c>
      <c r="AJ9" s="499"/>
      <c r="AK9" s="499"/>
      <c r="AL9" s="499"/>
      <c r="AM9" s="499"/>
      <c r="AN9" s="499"/>
      <c r="AO9" s="499"/>
      <c r="AP9" s="499"/>
      <c r="AQ9" s="499"/>
      <c r="AR9" s="500"/>
      <c r="AS9" s="158" t="s">
        <v>459</v>
      </c>
    </row>
    <row r="10" spans="1:69" ht="16.5" customHeight="1" thickTop="1">
      <c r="A10" s="454" t="s">
        <v>264</v>
      </c>
      <c r="B10" s="455"/>
      <c r="C10" s="455"/>
      <c r="D10" s="456" t="str">
        <f>IFERROR(VLOOKUP($D$8,$AH$2:$AR$27,2,0),"")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453</v>
      </c>
      <c r="AJ10" s="499"/>
      <c r="AK10" s="499"/>
      <c r="AL10" s="499"/>
      <c r="AM10" s="499"/>
      <c r="AN10" s="499"/>
      <c r="AO10" s="499"/>
      <c r="AP10" s="499"/>
      <c r="AQ10" s="499"/>
      <c r="AR10" s="500"/>
      <c r="AS10" s="158" t="s">
        <v>459</v>
      </c>
    </row>
    <row r="11" spans="1:69" ht="16.5" customHeight="1" thickBot="1">
      <c r="A11" s="460" t="s">
        <v>68</v>
      </c>
      <c r="B11" s="461"/>
      <c r="C11" s="461"/>
      <c r="D11" s="571" t="s">
        <v>372</v>
      </c>
      <c r="E11" s="572"/>
      <c r="F11" s="572"/>
      <c r="G11" s="572"/>
      <c r="H11" s="572"/>
      <c r="I11" s="572"/>
      <c r="J11" s="464"/>
      <c r="K11" s="464"/>
      <c r="L11" s="464"/>
      <c r="M11" s="464"/>
      <c r="N11" s="464"/>
      <c r="O11" s="464"/>
      <c r="P11" s="464"/>
      <c r="Q11" s="464"/>
      <c r="R11" s="464"/>
      <c r="S11" s="464"/>
      <c r="T11" s="464"/>
      <c r="U11" s="464"/>
      <c r="V11" s="464"/>
      <c r="W11" s="464"/>
      <c r="X11" s="464"/>
      <c r="Y11" s="464"/>
      <c r="Z11" s="464"/>
      <c r="AA11" s="464"/>
      <c r="AB11" s="464"/>
      <c r="AC11" s="464"/>
      <c r="AD11" s="465"/>
      <c r="AF11" s="157" t="s">
        <v>336</v>
      </c>
      <c r="AH11" s="367">
        <v>9</v>
      </c>
      <c r="AI11" s="501" t="s">
        <v>454</v>
      </c>
      <c r="AJ11" s="502"/>
      <c r="AK11" s="502"/>
      <c r="AL11" s="502"/>
      <c r="AM11" s="502"/>
      <c r="AN11" s="502"/>
      <c r="AO11" s="502"/>
      <c r="AP11" s="502"/>
      <c r="AQ11" s="502"/>
      <c r="AR11" s="503"/>
      <c r="AS11" s="158" t="s">
        <v>459</v>
      </c>
      <c r="AT11" s="158"/>
    </row>
    <row r="12" spans="1:69" ht="16.5" customHeight="1">
      <c r="A12" s="563" t="s">
        <v>376</v>
      </c>
      <c r="B12" s="564"/>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455</v>
      </c>
      <c r="AJ12" s="505"/>
      <c r="AK12" s="505"/>
      <c r="AL12" s="505"/>
      <c r="AM12" s="505"/>
      <c r="AN12" s="505"/>
      <c r="AO12" s="505"/>
      <c r="AP12" s="505"/>
      <c r="AQ12" s="505"/>
      <c r="AR12" s="506"/>
      <c r="AS12" s="158" t="s">
        <v>459</v>
      </c>
      <c r="AT12" s="158"/>
    </row>
    <row r="13" spans="1:69">
      <c r="A13" s="477" t="s">
        <v>377</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458</v>
      </c>
      <c r="AH13" s="369">
        <v>11</v>
      </c>
      <c r="AI13" s="507" t="s">
        <v>456</v>
      </c>
      <c r="AJ13" s="508"/>
      <c r="AK13" s="508"/>
      <c r="AL13" s="508"/>
      <c r="AM13" s="508"/>
      <c r="AN13" s="508"/>
      <c r="AO13" s="508"/>
      <c r="AP13" s="508"/>
      <c r="AQ13" s="508"/>
      <c r="AR13" s="509"/>
      <c r="AS13" s="311" t="s">
        <v>428</v>
      </c>
      <c r="AT13" s="158"/>
    </row>
    <row r="14" spans="1:69">
      <c r="A14" s="477" t="s">
        <v>378</v>
      </c>
      <c r="B14" s="478"/>
      <c r="C14" s="546" t="s">
        <v>427</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379</v>
      </c>
      <c r="B15" s="478"/>
      <c r="C15" s="372">
        <v>20</v>
      </c>
      <c r="D15" s="373"/>
      <c r="E15" s="372" t="s">
        <v>384</v>
      </c>
      <c r="F15" s="373"/>
      <c r="G15" s="372" t="s">
        <v>385</v>
      </c>
      <c r="H15" s="373"/>
      <c r="I15" s="372" t="s">
        <v>386</v>
      </c>
      <c r="J15" s="255" t="s">
        <v>84</v>
      </c>
      <c r="K15" s="372">
        <v>20</v>
      </c>
      <c r="L15" s="373"/>
      <c r="M15" s="372" t="s">
        <v>384</v>
      </c>
      <c r="N15" s="373"/>
      <c r="O15" s="372" t="s">
        <v>385</v>
      </c>
      <c r="P15" s="373"/>
      <c r="Q15" s="372" t="s">
        <v>386</v>
      </c>
      <c r="R15" s="255" t="s">
        <v>434</v>
      </c>
      <c r="S15" s="373"/>
      <c r="T15" s="550" t="s">
        <v>435</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380</v>
      </c>
      <c r="B16" s="463"/>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6"/>
      <c r="AF16" s="157" t="s">
        <v>482</v>
      </c>
      <c r="AH16" s="15"/>
      <c r="AI16" s="511"/>
      <c r="AJ16" s="511"/>
      <c r="AK16" s="511"/>
      <c r="AL16" s="511"/>
      <c r="AM16" s="511"/>
      <c r="AN16" s="511"/>
      <c r="AO16" s="511"/>
      <c r="AP16" s="511"/>
      <c r="AQ16" s="511"/>
      <c r="AR16" s="511"/>
      <c r="AS16" s="158" t="s">
        <v>462</v>
      </c>
      <c r="AT16" s="158"/>
    </row>
    <row r="17" spans="1:69" ht="25.95" customHeight="1">
      <c r="A17" s="462" t="s">
        <v>381</v>
      </c>
      <c r="B17" s="463"/>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6"/>
      <c r="AS17" s="435" t="s">
        <v>463</v>
      </c>
      <c r="AT17" s="158"/>
    </row>
    <row r="18" spans="1:69" ht="15" customHeight="1" thickBot="1">
      <c r="A18" s="462" t="s">
        <v>382</v>
      </c>
      <c r="B18" s="463"/>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6"/>
      <c r="AS18" s="435" t="s">
        <v>464</v>
      </c>
      <c r="AT18" s="158"/>
    </row>
    <row r="19" spans="1:69" ht="37.950000000000003" customHeight="1" thickBot="1">
      <c r="A19" s="471" t="s">
        <v>383</v>
      </c>
      <c r="B19" s="472"/>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F19" s="573" t="s">
        <v>460</v>
      </c>
      <c r="AG19" s="574"/>
      <c r="AH19" s="574"/>
      <c r="AI19" s="574"/>
      <c r="AJ19" s="574"/>
      <c r="AK19" s="574"/>
      <c r="AL19" s="574"/>
      <c r="AM19" s="574"/>
      <c r="AN19" s="574"/>
      <c r="AO19" s="574"/>
      <c r="AP19" s="574"/>
      <c r="AQ19" s="574"/>
      <c r="AR19" s="575"/>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576"/>
      <c r="AG20" s="577"/>
      <c r="AH20" s="577"/>
      <c r="AI20" s="577"/>
      <c r="AJ20" s="577"/>
      <c r="AK20" s="577"/>
      <c r="AL20" s="577"/>
      <c r="AM20" s="577"/>
      <c r="AN20" s="577"/>
      <c r="AO20" s="577"/>
      <c r="AP20" s="577"/>
      <c r="AQ20" s="577"/>
      <c r="AR20" s="578"/>
      <c r="AS20" s="435" t="s">
        <v>466</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576"/>
      <c r="AG21" s="577"/>
      <c r="AH21" s="577"/>
      <c r="AI21" s="577"/>
      <c r="AJ21" s="577"/>
      <c r="AK21" s="577"/>
      <c r="AL21" s="577"/>
      <c r="AM21" s="577"/>
      <c r="AN21" s="577"/>
      <c r="AO21" s="577"/>
      <c r="AP21" s="577"/>
      <c r="AQ21" s="577"/>
      <c r="AR21" s="578"/>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576"/>
      <c r="AG22" s="577"/>
      <c r="AH22" s="577"/>
      <c r="AI22" s="577"/>
      <c r="AJ22" s="577"/>
      <c r="AK22" s="577"/>
      <c r="AL22" s="577"/>
      <c r="AM22" s="577"/>
      <c r="AN22" s="577"/>
      <c r="AO22" s="577"/>
      <c r="AP22" s="577"/>
      <c r="AQ22" s="577"/>
      <c r="AR22" s="578"/>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349</v>
      </c>
      <c r="B23" s="467"/>
      <c r="C23" s="467"/>
      <c r="D23" s="557"/>
      <c r="E23" s="558"/>
      <c r="F23" s="559"/>
      <c r="G23" s="468"/>
      <c r="H23" s="469"/>
      <c r="I23" s="469"/>
      <c r="J23" s="469"/>
      <c r="K23" s="469"/>
      <c r="L23" s="469"/>
      <c r="M23" s="469"/>
      <c r="N23" s="469"/>
      <c r="O23" s="469"/>
      <c r="P23" s="469"/>
      <c r="Q23" s="469"/>
      <c r="R23" s="469"/>
      <c r="S23" s="469"/>
      <c r="T23" s="469"/>
      <c r="U23" s="469"/>
      <c r="V23" s="469"/>
      <c r="W23" s="469"/>
      <c r="X23" s="469"/>
      <c r="Y23" s="469"/>
      <c r="Z23" s="469"/>
      <c r="AA23" s="469"/>
      <c r="AB23" s="469"/>
      <c r="AC23" s="469"/>
      <c r="AD23" s="470"/>
      <c r="AF23" s="576"/>
      <c r="AG23" s="577"/>
      <c r="AH23" s="577"/>
      <c r="AI23" s="577"/>
      <c r="AJ23" s="577"/>
      <c r="AK23" s="577"/>
      <c r="AL23" s="577"/>
      <c r="AM23" s="577"/>
      <c r="AN23" s="577"/>
      <c r="AO23" s="577"/>
      <c r="AP23" s="577"/>
      <c r="AQ23" s="577"/>
      <c r="AR23" s="578"/>
      <c r="AS23" s="435" t="s">
        <v>469</v>
      </c>
      <c r="AT23" s="158"/>
    </row>
    <row r="24" spans="1:69" s="80" customFormat="1" ht="17.7" customHeight="1">
      <c r="A24" s="551" t="s">
        <v>35</v>
      </c>
      <c r="B24" s="552"/>
      <c r="C24" s="552"/>
      <c r="D24" s="560"/>
      <c r="E24" s="561"/>
      <c r="F24" s="562"/>
      <c r="G24" s="468"/>
      <c r="H24" s="469"/>
      <c r="I24" s="469"/>
      <c r="J24" s="469"/>
      <c r="K24" s="469"/>
      <c r="L24" s="469"/>
      <c r="M24" s="469"/>
      <c r="N24" s="469"/>
      <c r="O24" s="469"/>
      <c r="P24" s="469"/>
      <c r="Q24" s="469"/>
      <c r="R24" s="469"/>
      <c r="S24" s="469"/>
      <c r="T24" s="469"/>
      <c r="U24" s="469"/>
      <c r="V24" s="469"/>
      <c r="W24" s="469"/>
      <c r="X24" s="469"/>
      <c r="Y24" s="469"/>
      <c r="Z24" s="469"/>
      <c r="AA24" s="469"/>
      <c r="AB24" s="469"/>
      <c r="AC24" s="469"/>
      <c r="AD24" s="470"/>
      <c r="AF24" s="576"/>
      <c r="AG24" s="577"/>
      <c r="AH24" s="577"/>
      <c r="AI24" s="577"/>
      <c r="AJ24" s="577"/>
      <c r="AK24" s="577"/>
      <c r="AL24" s="577"/>
      <c r="AM24" s="577"/>
      <c r="AN24" s="577"/>
      <c r="AO24" s="577"/>
      <c r="AP24" s="577"/>
      <c r="AQ24" s="577"/>
      <c r="AR24" s="578"/>
      <c r="AS24" s="435" t="s">
        <v>470</v>
      </c>
      <c r="AT24" s="158"/>
    </row>
    <row r="25" spans="1:69" s="80" customFormat="1" ht="17.7" customHeight="1">
      <c r="A25" s="551" t="s">
        <v>36</v>
      </c>
      <c r="B25" s="552"/>
      <c r="C25" s="552"/>
      <c r="D25" s="560"/>
      <c r="E25" s="561"/>
      <c r="F25" s="562"/>
      <c r="G25" s="468"/>
      <c r="H25" s="469"/>
      <c r="I25" s="469"/>
      <c r="J25" s="469"/>
      <c r="K25" s="469"/>
      <c r="L25" s="469"/>
      <c r="M25" s="469"/>
      <c r="N25" s="469"/>
      <c r="O25" s="469"/>
      <c r="P25" s="469"/>
      <c r="Q25" s="469"/>
      <c r="R25" s="469"/>
      <c r="S25" s="469"/>
      <c r="T25" s="469"/>
      <c r="U25" s="469"/>
      <c r="V25" s="469"/>
      <c r="W25" s="469"/>
      <c r="X25" s="469"/>
      <c r="Y25" s="469"/>
      <c r="Z25" s="469"/>
      <c r="AA25" s="469"/>
      <c r="AB25" s="469"/>
      <c r="AC25" s="469"/>
      <c r="AD25" s="470"/>
      <c r="AF25" s="576"/>
      <c r="AG25" s="577"/>
      <c r="AH25" s="577"/>
      <c r="AI25" s="577"/>
      <c r="AJ25" s="577"/>
      <c r="AK25" s="577"/>
      <c r="AL25" s="577"/>
      <c r="AM25" s="577"/>
      <c r="AN25" s="577"/>
      <c r="AO25" s="577"/>
      <c r="AP25" s="577"/>
      <c r="AQ25" s="577"/>
      <c r="AR25" s="578"/>
      <c r="AS25" s="435" t="s">
        <v>471</v>
      </c>
      <c r="AT25" s="158"/>
    </row>
    <row r="26" spans="1:69" s="80" customFormat="1" ht="17.7" customHeight="1">
      <c r="A26" s="551" t="s">
        <v>37</v>
      </c>
      <c r="B26" s="552"/>
      <c r="C26" s="552"/>
      <c r="D26" s="560"/>
      <c r="E26" s="561"/>
      <c r="F26" s="562"/>
      <c r="G26" s="468"/>
      <c r="H26" s="469"/>
      <c r="I26" s="469"/>
      <c r="J26" s="469"/>
      <c r="K26" s="469"/>
      <c r="L26" s="469"/>
      <c r="M26" s="469"/>
      <c r="N26" s="469"/>
      <c r="O26" s="469"/>
      <c r="P26" s="469"/>
      <c r="Q26" s="469"/>
      <c r="R26" s="469"/>
      <c r="S26" s="469"/>
      <c r="T26" s="469"/>
      <c r="U26" s="469"/>
      <c r="V26" s="469"/>
      <c r="W26" s="469"/>
      <c r="X26" s="469"/>
      <c r="Y26" s="469"/>
      <c r="Z26" s="469"/>
      <c r="AA26" s="469"/>
      <c r="AB26" s="469"/>
      <c r="AC26" s="469"/>
      <c r="AD26" s="470"/>
      <c r="AF26" s="576"/>
      <c r="AG26" s="577"/>
      <c r="AH26" s="577"/>
      <c r="AI26" s="577"/>
      <c r="AJ26" s="577"/>
      <c r="AK26" s="577"/>
      <c r="AL26" s="577"/>
      <c r="AM26" s="577"/>
      <c r="AN26" s="577"/>
      <c r="AO26" s="577"/>
      <c r="AP26" s="577"/>
      <c r="AQ26" s="577"/>
      <c r="AR26" s="578"/>
      <c r="AS26" s="435" t="s">
        <v>472</v>
      </c>
      <c r="AT26" s="158"/>
    </row>
    <row r="27" spans="1:69" s="80" customFormat="1" ht="17.7" customHeight="1">
      <c r="A27" s="489" t="s">
        <v>38</v>
      </c>
      <c r="B27" s="490"/>
      <c r="C27" s="490"/>
      <c r="D27" s="560"/>
      <c r="E27" s="561"/>
      <c r="F27" s="562"/>
      <c r="G27" s="468"/>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c r="AF27" s="576"/>
      <c r="AG27" s="577"/>
      <c r="AH27" s="577"/>
      <c r="AI27" s="577"/>
      <c r="AJ27" s="577"/>
      <c r="AK27" s="577"/>
      <c r="AL27" s="577"/>
      <c r="AM27" s="577"/>
      <c r="AN27" s="577"/>
      <c r="AO27" s="577"/>
      <c r="AP27" s="577"/>
      <c r="AQ27" s="577"/>
      <c r="AR27" s="578"/>
      <c r="AS27" s="435" t="s">
        <v>473</v>
      </c>
    </row>
    <row r="28" spans="1:69" s="80" customFormat="1" ht="17.7" customHeight="1" thickBot="1">
      <c r="A28" s="551" t="s">
        <v>39</v>
      </c>
      <c r="B28" s="552"/>
      <c r="C28" s="552"/>
      <c r="D28" s="679">
        <f>J28*P28</f>
        <v>0</v>
      </c>
      <c r="E28" s="680"/>
      <c r="F28" s="681"/>
      <c r="G28" s="582" t="s">
        <v>298</v>
      </c>
      <c r="H28" s="492"/>
      <c r="I28" s="583"/>
      <c r="J28" s="493"/>
      <c r="K28" s="494"/>
      <c r="L28" s="685" t="s">
        <v>299</v>
      </c>
      <c r="M28" s="686"/>
      <c r="N28" s="686"/>
      <c r="O28" s="686"/>
      <c r="P28" s="493"/>
      <c r="Q28" s="494"/>
      <c r="R28" s="278"/>
      <c r="S28" s="278"/>
      <c r="T28" s="278"/>
      <c r="U28" s="278"/>
      <c r="V28" s="278"/>
      <c r="W28" s="278"/>
      <c r="X28" s="278"/>
      <c r="Y28" s="278"/>
      <c r="Z28" s="278"/>
      <c r="AA28" s="279"/>
      <c r="AB28" s="279"/>
      <c r="AC28" s="279"/>
      <c r="AD28" s="280"/>
      <c r="AF28" s="579"/>
      <c r="AG28" s="580"/>
      <c r="AH28" s="580"/>
      <c r="AI28" s="580"/>
      <c r="AJ28" s="580"/>
      <c r="AK28" s="580"/>
      <c r="AL28" s="580"/>
      <c r="AM28" s="580"/>
      <c r="AN28" s="580"/>
      <c r="AO28" s="580"/>
      <c r="AP28" s="580"/>
      <c r="AQ28" s="580"/>
      <c r="AR28" s="581"/>
      <c r="AS28" s="435" t="s">
        <v>474</v>
      </c>
    </row>
    <row r="29" spans="1:69" s="80" customFormat="1" ht="17.7" customHeight="1">
      <c r="A29" s="489" t="s">
        <v>40</v>
      </c>
      <c r="B29" s="490"/>
      <c r="C29" s="490"/>
      <c r="D29" s="679">
        <f>J29*(P29+U29)+AB29</f>
        <v>0</v>
      </c>
      <c r="E29" s="680"/>
      <c r="F29" s="681"/>
      <c r="G29" s="582" t="s">
        <v>295</v>
      </c>
      <c r="H29" s="492"/>
      <c r="I29" s="583"/>
      <c r="J29" s="615"/>
      <c r="K29" s="626"/>
      <c r="L29" s="491" t="s">
        <v>297</v>
      </c>
      <c r="M29" s="492"/>
      <c r="N29" s="492"/>
      <c r="O29" s="492"/>
      <c r="P29" s="493"/>
      <c r="Q29" s="494"/>
      <c r="R29" s="491" t="s">
        <v>296</v>
      </c>
      <c r="S29" s="492"/>
      <c r="T29" s="492"/>
      <c r="U29" s="493"/>
      <c r="V29" s="494"/>
      <c r="W29" s="278"/>
      <c r="X29" s="775" t="s">
        <v>405</v>
      </c>
      <c r="Y29" s="776"/>
      <c r="Z29" s="776"/>
      <c r="AA29" s="777"/>
      <c r="AB29" s="751">
        <f>AM37</f>
        <v>0</v>
      </c>
      <c r="AC29" s="751"/>
      <c r="AD29" s="752"/>
      <c r="AF29" s="158"/>
      <c r="AH29" s="239"/>
      <c r="AI29" s="240"/>
      <c r="AJ29" s="240"/>
      <c r="AK29" s="240"/>
      <c r="AL29" s="240"/>
      <c r="AM29" s="240"/>
      <c r="AN29" s="240"/>
      <c r="AO29" s="240"/>
      <c r="AP29" s="240"/>
      <c r="AQ29" s="240"/>
      <c r="AR29" s="240"/>
      <c r="AS29" s="435" t="s">
        <v>475</v>
      </c>
    </row>
    <row r="30" spans="1:69" s="80" customFormat="1" ht="17.7" customHeight="1">
      <c r="A30" s="551" t="s">
        <v>41</v>
      </c>
      <c r="B30" s="552"/>
      <c r="C30" s="552"/>
      <c r="D30" s="560"/>
      <c r="E30" s="561"/>
      <c r="F30" s="562"/>
      <c r="G30" s="468"/>
      <c r="H30" s="469"/>
      <c r="I30" s="469"/>
      <c r="J30" s="469"/>
      <c r="K30" s="469"/>
      <c r="L30" s="469"/>
      <c r="M30" s="469"/>
      <c r="N30" s="469"/>
      <c r="O30" s="469"/>
      <c r="P30" s="469"/>
      <c r="Q30" s="469"/>
      <c r="R30" s="469"/>
      <c r="S30" s="469"/>
      <c r="T30" s="469"/>
      <c r="U30" s="469"/>
      <c r="V30" s="469"/>
      <c r="W30" s="469"/>
      <c r="X30" s="469"/>
      <c r="Y30" s="469"/>
      <c r="Z30" s="469"/>
      <c r="AA30" s="656"/>
      <c r="AB30" s="656"/>
      <c r="AC30" s="656"/>
      <c r="AD30" s="657"/>
      <c r="AF30" s="158"/>
      <c r="AH30" s="15" t="s">
        <v>341</v>
      </c>
      <c r="AI30" s="240"/>
      <c r="AJ30" s="240"/>
      <c r="AK30" s="240"/>
      <c r="AL30" s="240"/>
      <c r="AM30" s="240"/>
      <c r="AN30" s="240"/>
      <c r="AO30" s="240"/>
      <c r="AP30" s="240"/>
      <c r="AQ30" s="240"/>
      <c r="AR30" s="240"/>
      <c r="AS30" s="435" t="s">
        <v>476</v>
      </c>
    </row>
    <row r="31" spans="1:69" s="80" customFormat="1" ht="17.7" customHeight="1" thickBot="1">
      <c r="A31" s="551" t="s">
        <v>42</v>
      </c>
      <c r="B31" s="552"/>
      <c r="C31" s="552"/>
      <c r="D31" s="560"/>
      <c r="E31" s="561"/>
      <c r="F31" s="562"/>
      <c r="G31" s="468"/>
      <c r="H31" s="469"/>
      <c r="I31" s="469"/>
      <c r="J31" s="469"/>
      <c r="K31" s="469"/>
      <c r="L31" s="469"/>
      <c r="M31" s="469"/>
      <c r="N31" s="469"/>
      <c r="O31" s="469"/>
      <c r="P31" s="469"/>
      <c r="Q31" s="469"/>
      <c r="R31" s="469"/>
      <c r="S31" s="469"/>
      <c r="T31" s="469"/>
      <c r="U31" s="469"/>
      <c r="V31" s="469"/>
      <c r="W31" s="469"/>
      <c r="X31" s="469"/>
      <c r="Y31" s="469"/>
      <c r="Z31" s="469"/>
      <c r="AA31" s="469"/>
      <c r="AB31" s="469"/>
      <c r="AC31" s="469"/>
      <c r="AD31" s="470"/>
      <c r="AF31" s="80" t="s">
        <v>437</v>
      </c>
      <c r="AH31" s="178"/>
      <c r="AI31" s="202"/>
      <c r="AJ31" s="81"/>
      <c r="AK31" s="81"/>
      <c r="AL31" s="81"/>
      <c r="AM31" s="81"/>
      <c r="AN31" s="203"/>
      <c r="AO31" s="203"/>
      <c r="AP31" s="159"/>
      <c r="AQ31" s="159"/>
      <c r="AR31" s="159"/>
      <c r="AS31" s="436" t="s">
        <v>477</v>
      </c>
    </row>
    <row r="32" spans="1:69" s="80" customFormat="1" ht="17.7" customHeight="1" thickBot="1">
      <c r="A32" s="489" t="s">
        <v>43</v>
      </c>
      <c r="B32" s="490"/>
      <c r="C32" s="490"/>
      <c r="D32" s="560"/>
      <c r="E32" s="561"/>
      <c r="F32" s="562"/>
      <c r="G32" s="468"/>
      <c r="H32" s="469"/>
      <c r="I32" s="469"/>
      <c r="J32" s="469"/>
      <c r="K32" s="469"/>
      <c r="L32" s="469"/>
      <c r="M32" s="469"/>
      <c r="N32" s="469"/>
      <c r="O32" s="469"/>
      <c r="P32" s="469"/>
      <c r="Q32" s="469"/>
      <c r="R32" s="469"/>
      <c r="S32" s="469"/>
      <c r="T32" s="469"/>
      <c r="U32" s="469"/>
      <c r="V32" s="469"/>
      <c r="W32" s="469"/>
      <c r="X32" s="469"/>
      <c r="Y32" s="469"/>
      <c r="Z32" s="469"/>
      <c r="AA32" s="469"/>
      <c r="AB32" s="469"/>
      <c r="AC32" s="469"/>
      <c r="AD32" s="470"/>
      <c r="AF32" s="516" t="s">
        <v>356</v>
      </c>
      <c r="AG32" s="517"/>
      <c r="AH32" s="291" t="s">
        <v>353</v>
      </c>
      <c r="AI32" s="293" t="s">
        <v>351</v>
      </c>
      <c r="AJ32" s="292" t="s">
        <v>354</v>
      </c>
      <c r="AK32" s="294" t="s">
        <v>352</v>
      </c>
      <c r="AL32" s="292" t="s">
        <v>354</v>
      </c>
      <c r="AM32" s="518" t="s">
        <v>355</v>
      </c>
      <c r="AN32" s="519"/>
      <c r="AO32" s="203"/>
      <c r="AP32" s="159"/>
      <c r="AQ32" s="159"/>
      <c r="AR32" s="159"/>
      <c r="AS32" s="436" t="s">
        <v>478</v>
      </c>
    </row>
    <row r="33" spans="1:98" s="80" customFormat="1" ht="17.7" customHeight="1" thickTop="1" thickBot="1">
      <c r="A33" s="663" t="s">
        <v>44</v>
      </c>
      <c r="B33" s="664"/>
      <c r="C33" s="664"/>
      <c r="D33" s="682"/>
      <c r="E33" s="683"/>
      <c r="F33" s="684"/>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7"/>
      <c r="AF33" s="520"/>
      <c r="AG33" s="521"/>
      <c r="AH33" s="221"/>
      <c r="AI33" s="193"/>
      <c r="AJ33" s="305">
        <f>AH33*AI33</f>
        <v>0</v>
      </c>
      <c r="AK33" s="193"/>
      <c r="AL33" s="305">
        <f>AH33*AK33</f>
        <v>0</v>
      </c>
      <c r="AM33" s="658">
        <f>AJ33+AL33</f>
        <v>0</v>
      </c>
      <c r="AN33" s="659"/>
      <c r="AO33" s="203"/>
      <c r="AP33" s="159"/>
      <c r="AQ33" s="159"/>
      <c r="AR33" s="159"/>
      <c r="AS33" s="436" t="s">
        <v>479</v>
      </c>
    </row>
    <row r="34" spans="1:98" s="80" customFormat="1" ht="17.7" customHeight="1" thickBot="1">
      <c r="A34" s="670" t="s">
        <v>0</v>
      </c>
      <c r="B34" s="670"/>
      <c r="C34" s="670"/>
      <c r="D34" s="623">
        <f>SUM(D23:D33)</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668"/>
      <c r="AG34" s="669"/>
      <c r="AH34" s="295"/>
      <c r="AI34" s="197"/>
      <c r="AJ34" s="306">
        <f t="shared" ref="AJ34:AJ36" si="0">AH34*AI34</f>
        <v>0</v>
      </c>
      <c r="AK34" s="197"/>
      <c r="AL34" s="306">
        <f t="shared" ref="AL34:AL36" si="1">AH34*AK34</f>
        <v>0</v>
      </c>
      <c r="AM34" s="671">
        <f t="shared" ref="AM34:AM36" si="2">AJ34+AL34</f>
        <v>0</v>
      </c>
      <c r="AN34" s="672"/>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68"/>
      <c r="AG35" s="669"/>
      <c r="AH35" s="295"/>
      <c r="AI35" s="197"/>
      <c r="AJ35" s="306">
        <f t="shared" si="0"/>
        <v>0</v>
      </c>
      <c r="AK35" s="197"/>
      <c r="AL35" s="306">
        <f t="shared" si="1"/>
        <v>0</v>
      </c>
      <c r="AM35" s="671">
        <f t="shared" si="2"/>
        <v>0</v>
      </c>
      <c r="AN35" s="672"/>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3"/>
      <c r="AG36" s="674"/>
      <c r="AH36" s="296"/>
      <c r="AI36" s="200"/>
      <c r="AJ36" s="307">
        <f t="shared" si="0"/>
        <v>0</v>
      </c>
      <c r="AK36" s="200"/>
      <c r="AL36" s="307">
        <f t="shared" si="1"/>
        <v>0</v>
      </c>
      <c r="AM36" s="525">
        <f t="shared" si="2"/>
        <v>0</v>
      </c>
      <c r="AN36" s="526"/>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207"/>
      <c r="AI37" s="208"/>
      <c r="AJ37" s="208"/>
      <c r="AK37" s="208"/>
      <c r="AL37" s="211" t="s">
        <v>357</v>
      </c>
      <c r="AM37" s="527">
        <f>SUM(AM33:AN36)</f>
        <v>0</v>
      </c>
      <c r="AN37" s="527"/>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SUM(K39:L43,O39:AD43)</f>
        <v>0</v>
      </c>
      <c r="E38" s="592"/>
      <c r="F38" s="593"/>
      <c r="G38" s="693" t="s">
        <v>301</v>
      </c>
      <c r="H38" s="694"/>
      <c r="I38" s="694"/>
      <c r="J38" s="695"/>
      <c r="K38" s="742" t="s">
        <v>391</v>
      </c>
      <c r="L38" s="695"/>
      <c r="M38" s="742" t="s">
        <v>390</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675" t="str">
        <f>IF(①収支予算書!AF41="","",①収支予算書!AF41)</f>
        <v/>
      </c>
      <c r="H39" s="676"/>
      <c r="I39" s="676"/>
      <c r="J39" s="677"/>
      <c r="K39" s="714">
        <f>AI41</f>
        <v>0</v>
      </c>
      <c r="L39" s="715"/>
      <c r="M39" s="650">
        <f>AJ41</f>
        <v>0</v>
      </c>
      <c r="N39" s="651"/>
      <c r="O39" s="650">
        <f>AJ41*AK41</f>
        <v>0</v>
      </c>
      <c r="P39" s="651"/>
      <c r="Q39" s="650">
        <f>AJ41*AL41</f>
        <v>0</v>
      </c>
      <c r="R39" s="738"/>
      <c r="S39" s="650">
        <f>AM41</f>
        <v>0</v>
      </c>
      <c r="T39" s="651"/>
      <c r="U39" s="727"/>
      <c r="V39" s="728"/>
      <c r="W39" s="732"/>
      <c r="X39" s="728"/>
      <c r="Y39" s="732"/>
      <c r="Z39" s="728"/>
      <c r="AA39" s="732"/>
      <c r="AB39" s="728"/>
      <c r="AC39" s="732"/>
      <c r="AD39" s="735"/>
      <c r="AF39" s="80" t="s">
        <v>307</v>
      </c>
      <c r="AG39" s="81"/>
      <c r="AH39" s="660" t="s">
        <v>324</v>
      </c>
      <c r="AI39" s="661"/>
      <c r="AJ39" s="661"/>
      <c r="AK39" s="661"/>
      <c r="AL39" s="662"/>
      <c r="AM39" s="440" t="s">
        <v>348</v>
      </c>
      <c r="AN39" s="441"/>
      <c r="AO39" s="441"/>
      <c r="AP39" s="441"/>
      <c r="AQ39" s="441"/>
      <c r="AR39" s="441"/>
      <c r="AS39" s="441"/>
      <c r="AT39" s="441"/>
      <c r="AU39" s="442"/>
      <c r="AV39" s="81"/>
    </row>
    <row r="40" spans="1:98" s="80" customFormat="1" ht="17.7" customHeight="1" thickBot="1">
      <c r="A40" s="95"/>
      <c r="B40" s="96"/>
      <c r="C40" s="97"/>
      <c r="D40" s="153"/>
      <c r="E40" s="241"/>
      <c r="F40" s="241"/>
      <c r="G40" s="675" t="str">
        <f>IF(①収支予算書!AF42="","",①収支予算書!AF42)</f>
        <v/>
      </c>
      <c r="H40" s="676"/>
      <c r="I40" s="676"/>
      <c r="J40" s="677"/>
      <c r="K40" s="714">
        <f t="shared" ref="K40:K43" si="3">AI42</f>
        <v>0</v>
      </c>
      <c r="L40" s="715"/>
      <c r="M40" s="650">
        <f t="shared" ref="M40:M43" si="4">AJ42</f>
        <v>0</v>
      </c>
      <c r="N40" s="651"/>
      <c r="O40" s="650">
        <f t="shared" ref="O40:O43" si="5">AJ42*AK42</f>
        <v>0</v>
      </c>
      <c r="P40" s="651"/>
      <c r="Q40" s="650">
        <f t="shared" ref="Q40:Q43" si="6">AJ42*AL42</f>
        <v>0</v>
      </c>
      <c r="R40" s="738"/>
      <c r="S40" s="650">
        <f t="shared" ref="S40:S43" si="7">AM42</f>
        <v>0</v>
      </c>
      <c r="T40" s="651"/>
      <c r="U40" s="727"/>
      <c r="V40" s="728"/>
      <c r="W40" s="732"/>
      <c r="X40" s="728"/>
      <c r="Y40" s="732"/>
      <c r="Z40" s="728"/>
      <c r="AA40" s="732"/>
      <c r="AB40" s="728"/>
      <c r="AC40" s="732"/>
      <c r="AD40" s="735"/>
      <c r="AF40" s="496" t="s">
        <v>301</v>
      </c>
      <c r="AG40" s="497"/>
      <c r="AH40" s="297" t="s">
        <v>302</v>
      </c>
      <c r="AI40" s="298" t="s">
        <v>389</v>
      </c>
      <c r="AJ40" s="298" t="s">
        <v>390</v>
      </c>
      <c r="AK40" s="298" t="s">
        <v>303</v>
      </c>
      <c r="AL40" s="299" t="s">
        <v>304</v>
      </c>
      <c r="AM40" s="300" t="s">
        <v>302</v>
      </c>
      <c r="AN40" s="212"/>
      <c r="AO40" s="213"/>
      <c r="AP40" s="214"/>
      <c r="AQ40" s="214"/>
      <c r="AR40" s="214"/>
      <c r="AS40" s="214"/>
      <c r="AT40" s="214"/>
      <c r="AU40" s="215"/>
      <c r="AV40" s="316" t="s">
        <v>374</v>
      </c>
    </row>
    <row r="41" spans="1:98" s="80" customFormat="1" ht="17.7" customHeight="1" thickTop="1">
      <c r="A41" s="95"/>
      <c r="B41" s="96"/>
      <c r="C41" s="97"/>
      <c r="D41" s="153"/>
      <c r="E41" s="241"/>
      <c r="F41" s="241"/>
      <c r="G41" s="675" t="str">
        <f>IF(①収支予算書!AF43="","",①収支予算書!AF43)</f>
        <v/>
      </c>
      <c r="H41" s="676"/>
      <c r="I41" s="676"/>
      <c r="J41" s="677"/>
      <c r="K41" s="714">
        <f t="shared" si="3"/>
        <v>0</v>
      </c>
      <c r="L41" s="715"/>
      <c r="M41" s="650">
        <f t="shared" si="4"/>
        <v>0</v>
      </c>
      <c r="N41" s="651"/>
      <c r="O41" s="650">
        <f t="shared" si="5"/>
        <v>0</v>
      </c>
      <c r="P41" s="651"/>
      <c r="Q41" s="650">
        <f t="shared" si="6"/>
        <v>0</v>
      </c>
      <c r="R41" s="738"/>
      <c r="S41" s="650">
        <f t="shared" si="7"/>
        <v>0</v>
      </c>
      <c r="T41" s="651"/>
      <c r="U41" s="727"/>
      <c r="V41" s="728"/>
      <c r="W41" s="732"/>
      <c r="X41" s="728"/>
      <c r="Y41" s="732"/>
      <c r="Z41" s="728"/>
      <c r="AA41" s="732"/>
      <c r="AB41" s="728"/>
      <c r="AC41" s="732"/>
      <c r="AD41" s="735"/>
      <c r="AF41" s="654"/>
      <c r="AG41" s="655"/>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675" t="str">
        <f>IF(①収支予算書!AF44="","",①収支予算書!AF44)</f>
        <v/>
      </c>
      <c r="H42" s="676"/>
      <c r="I42" s="676"/>
      <c r="J42" s="677"/>
      <c r="K42" s="714">
        <f t="shared" si="3"/>
        <v>0</v>
      </c>
      <c r="L42" s="715"/>
      <c r="M42" s="650">
        <f t="shared" si="4"/>
        <v>0</v>
      </c>
      <c r="N42" s="651"/>
      <c r="O42" s="650">
        <f t="shared" si="5"/>
        <v>0</v>
      </c>
      <c r="P42" s="651"/>
      <c r="Q42" s="650">
        <f t="shared" si="6"/>
        <v>0</v>
      </c>
      <c r="R42" s="738"/>
      <c r="S42" s="650">
        <f t="shared" si="7"/>
        <v>0</v>
      </c>
      <c r="T42" s="651"/>
      <c r="U42" s="727"/>
      <c r="V42" s="728"/>
      <c r="W42" s="732"/>
      <c r="X42" s="728"/>
      <c r="Y42" s="732"/>
      <c r="Z42" s="728"/>
      <c r="AA42" s="732"/>
      <c r="AB42" s="728"/>
      <c r="AC42" s="732"/>
      <c r="AD42" s="735"/>
      <c r="AF42" s="652"/>
      <c r="AG42" s="65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675" t="str">
        <f>IF(①収支予算書!AF45="","",①収支予算書!AF45)</f>
        <v/>
      </c>
      <c r="H43" s="676"/>
      <c r="I43" s="676"/>
      <c r="J43" s="677"/>
      <c r="K43" s="696">
        <f t="shared" si="3"/>
        <v>0</v>
      </c>
      <c r="L43" s="697"/>
      <c r="M43" s="642">
        <f t="shared" si="4"/>
        <v>0</v>
      </c>
      <c r="N43" s="643"/>
      <c r="O43" s="642">
        <f t="shared" si="5"/>
        <v>0</v>
      </c>
      <c r="P43" s="643"/>
      <c r="Q43" s="642">
        <f t="shared" si="6"/>
        <v>0</v>
      </c>
      <c r="R43" s="739"/>
      <c r="S43" s="642">
        <f t="shared" si="7"/>
        <v>0</v>
      </c>
      <c r="T43" s="643"/>
      <c r="U43" s="729"/>
      <c r="V43" s="730"/>
      <c r="W43" s="733"/>
      <c r="X43" s="730"/>
      <c r="Y43" s="733"/>
      <c r="Z43" s="730"/>
      <c r="AA43" s="733"/>
      <c r="AB43" s="730"/>
      <c r="AC43" s="733"/>
      <c r="AD43" s="736"/>
      <c r="AF43" s="652"/>
      <c r="AG43" s="65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439</v>
      </c>
    </row>
    <row r="44" spans="1:98" s="80" customFormat="1" ht="17.7" customHeight="1">
      <c r="A44" s="620" t="s">
        <v>2</v>
      </c>
      <c r="B44" s="621"/>
      <c r="C44" s="622"/>
      <c r="D44" s="591">
        <f>SUM(M45:AD49)</f>
        <v>0</v>
      </c>
      <c r="E44" s="592"/>
      <c r="F44" s="593"/>
      <c r="G44" s="719" t="s">
        <v>323</v>
      </c>
      <c r="H44" s="720"/>
      <c r="I44" s="720"/>
      <c r="J44" s="721"/>
      <c r="K44" s="742" t="s">
        <v>388</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652"/>
      <c r="AG44" s="65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675" t="str">
        <f>IF(①収支予算書!AF51="","",①収支予算書!AF51)</f>
        <v>前泊(ｺｰﾄCHK)</v>
      </c>
      <c r="H45" s="676"/>
      <c r="I45" s="676"/>
      <c r="J45" s="677"/>
      <c r="K45" s="714">
        <f>AI51</f>
        <v>0</v>
      </c>
      <c r="L45" s="715"/>
      <c r="M45" s="650">
        <f>AI51*AJ51</f>
        <v>0</v>
      </c>
      <c r="N45" s="651"/>
      <c r="O45" s="650">
        <f>10000*AK51</f>
        <v>0</v>
      </c>
      <c r="P45" s="651"/>
      <c r="Q45" s="650">
        <f>AL51</f>
        <v>0</v>
      </c>
      <c r="R45" s="738"/>
      <c r="S45" s="650">
        <f>AH59</f>
        <v>0</v>
      </c>
      <c r="T45" s="651"/>
      <c r="U45" s="650">
        <f>AV59</f>
        <v>0</v>
      </c>
      <c r="V45" s="651"/>
      <c r="W45" s="650">
        <f>AX59</f>
        <v>0</v>
      </c>
      <c r="X45" s="738"/>
      <c r="Y45" s="650">
        <f>AW51</f>
        <v>0</v>
      </c>
      <c r="Z45" s="651"/>
      <c r="AA45" s="727"/>
      <c r="AB45" s="728"/>
      <c r="AC45" s="732"/>
      <c r="AD45" s="735"/>
      <c r="AF45" s="640"/>
      <c r="AG45" s="641"/>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675" t="str">
        <f>IF(①収支予算書!AF52="","",①収支予算書!AF52)</f>
        <v/>
      </c>
      <c r="H46" s="676"/>
      <c r="I46" s="676"/>
      <c r="J46" s="677"/>
      <c r="K46" s="714">
        <f t="shared" ref="K46:K49" si="9">AI52</f>
        <v>0</v>
      </c>
      <c r="L46" s="715"/>
      <c r="M46" s="650">
        <f>AI52*AJ52</f>
        <v>0</v>
      </c>
      <c r="N46" s="651"/>
      <c r="O46" s="650">
        <f t="shared" ref="O46:O49" si="10">10000*AK52</f>
        <v>0</v>
      </c>
      <c r="P46" s="651"/>
      <c r="Q46" s="650">
        <f t="shared" ref="Q46:Q49" si="11">AL52</f>
        <v>0</v>
      </c>
      <c r="R46" s="738"/>
      <c r="S46" s="650">
        <f t="shared" ref="S46:S49" si="12">AH60</f>
        <v>0</v>
      </c>
      <c r="T46" s="651"/>
      <c r="U46" s="650">
        <f t="shared" ref="U46:U49" si="13">AV60</f>
        <v>0</v>
      </c>
      <c r="V46" s="651"/>
      <c r="W46" s="650">
        <f t="shared" ref="W46:W49" si="14">AX60</f>
        <v>0</v>
      </c>
      <c r="X46" s="738"/>
      <c r="Y46" s="650">
        <f t="shared" ref="Y46:Y49" si="15">AW52</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675" t="str">
        <f>IF(①収支予算書!AF53="","",①収支予算書!AF53)</f>
        <v/>
      </c>
      <c r="H47" s="676"/>
      <c r="I47" s="676"/>
      <c r="J47" s="677"/>
      <c r="K47" s="714">
        <f t="shared" si="9"/>
        <v>0</v>
      </c>
      <c r="L47" s="715"/>
      <c r="M47" s="650">
        <f>AI53*AJ53</f>
        <v>0</v>
      </c>
      <c r="N47" s="651"/>
      <c r="O47" s="650">
        <f t="shared" si="10"/>
        <v>0</v>
      </c>
      <c r="P47" s="651"/>
      <c r="Q47" s="650">
        <f t="shared" si="11"/>
        <v>0</v>
      </c>
      <c r="R47" s="738"/>
      <c r="S47" s="650">
        <f t="shared" si="12"/>
        <v>0</v>
      </c>
      <c r="T47" s="651"/>
      <c r="U47" s="650">
        <f t="shared" si="13"/>
        <v>0</v>
      </c>
      <c r="V47" s="651"/>
      <c r="W47" s="650">
        <f t="shared" si="14"/>
        <v>0</v>
      </c>
      <c r="X47" s="738"/>
      <c r="Y47" s="650">
        <f t="shared" si="15"/>
        <v>0</v>
      </c>
      <c r="Z47" s="651"/>
      <c r="AA47" s="727"/>
      <c r="AB47" s="728"/>
      <c r="AC47" s="732"/>
      <c r="AD47" s="735"/>
      <c r="AF47" s="495" t="s">
        <v>347</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675" t="str">
        <f>IF(①収支予算書!AF54="","",①収支予算書!AF54)</f>
        <v/>
      </c>
      <c r="H48" s="676"/>
      <c r="I48" s="676"/>
      <c r="J48" s="677"/>
      <c r="K48" s="714">
        <f t="shared" si="9"/>
        <v>0</v>
      </c>
      <c r="L48" s="715"/>
      <c r="M48" s="650">
        <f>AI54*AJ54</f>
        <v>0</v>
      </c>
      <c r="N48" s="651"/>
      <c r="O48" s="650">
        <f t="shared" si="10"/>
        <v>0</v>
      </c>
      <c r="P48" s="651"/>
      <c r="Q48" s="650">
        <f t="shared" si="11"/>
        <v>0</v>
      </c>
      <c r="R48" s="738"/>
      <c r="S48" s="650">
        <f t="shared" si="12"/>
        <v>0</v>
      </c>
      <c r="T48" s="651"/>
      <c r="U48" s="650">
        <f t="shared" si="13"/>
        <v>0</v>
      </c>
      <c r="V48" s="651"/>
      <c r="W48" s="650">
        <f t="shared" si="14"/>
        <v>0</v>
      </c>
      <c r="X48" s="738"/>
      <c r="Y48" s="650">
        <f t="shared" si="15"/>
        <v>0</v>
      </c>
      <c r="Z48" s="651"/>
      <c r="AA48" s="727"/>
      <c r="AB48" s="728"/>
      <c r="AC48" s="732"/>
      <c r="AD48" s="735"/>
      <c r="AF48" s="178"/>
      <c r="AG48" s="178"/>
      <c r="AH48" s="177"/>
    </row>
    <row r="49" spans="1:70" s="80" customFormat="1" ht="17.7" customHeight="1" thickBot="1">
      <c r="A49" s="99"/>
      <c r="B49" s="101"/>
      <c r="C49" s="100"/>
      <c r="D49" s="154"/>
      <c r="E49" s="242"/>
      <c r="F49" s="242"/>
      <c r="G49" s="675" t="str">
        <f>IF(①収支予算書!AF55="","",①収支予算書!AF55)</f>
        <v/>
      </c>
      <c r="H49" s="676"/>
      <c r="I49" s="676"/>
      <c r="J49" s="677"/>
      <c r="K49" s="696">
        <f t="shared" si="9"/>
        <v>0</v>
      </c>
      <c r="L49" s="697"/>
      <c r="M49" s="642">
        <f>AI55*AJ55</f>
        <v>0</v>
      </c>
      <c r="N49" s="643"/>
      <c r="O49" s="642">
        <f t="shared" si="10"/>
        <v>0</v>
      </c>
      <c r="P49" s="643"/>
      <c r="Q49" s="642">
        <f t="shared" si="11"/>
        <v>0</v>
      </c>
      <c r="R49" s="739"/>
      <c r="S49" s="642">
        <f t="shared" si="12"/>
        <v>0</v>
      </c>
      <c r="T49" s="643"/>
      <c r="U49" s="650">
        <f t="shared" si="13"/>
        <v>0</v>
      </c>
      <c r="V49" s="651"/>
      <c r="W49" s="650">
        <f t="shared" si="14"/>
        <v>0</v>
      </c>
      <c r="X49" s="738"/>
      <c r="Y49" s="650">
        <f t="shared" si="15"/>
        <v>0</v>
      </c>
      <c r="Z49" s="651"/>
      <c r="AA49" s="729"/>
      <c r="AB49" s="730"/>
      <c r="AC49" s="733"/>
      <c r="AD49" s="736"/>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K50+Q50+W50+AC50</f>
        <v>0</v>
      </c>
      <c r="E50" s="589"/>
      <c r="F50" s="590"/>
      <c r="G50" s="594"/>
      <c r="H50" s="595"/>
      <c r="I50" s="595"/>
      <c r="J50" s="596"/>
      <c r="K50" s="600"/>
      <c r="L50" s="709"/>
      <c r="M50" s="743"/>
      <c r="N50" s="743"/>
      <c r="O50" s="743"/>
      <c r="P50" s="743"/>
      <c r="Q50" s="785"/>
      <c r="R50" s="785"/>
      <c r="S50" s="743"/>
      <c r="T50" s="743"/>
      <c r="U50" s="743"/>
      <c r="V50" s="743"/>
      <c r="W50" s="785"/>
      <c r="X50" s="785"/>
      <c r="Y50" s="605"/>
      <c r="Z50" s="605"/>
      <c r="AA50" s="605"/>
      <c r="AB50" s="605"/>
      <c r="AC50" s="600"/>
      <c r="AD50" s="612"/>
      <c r="AF50" s="646" t="s">
        <v>326</v>
      </c>
      <c r="AG50" s="647"/>
      <c r="AH50" s="297" t="s">
        <v>302</v>
      </c>
      <c r="AI50" s="301" t="s">
        <v>387</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374</v>
      </c>
      <c r="BK50" s="111"/>
    </row>
    <row r="51" spans="1:70" s="80" customFormat="1" ht="17.7" customHeight="1" thickTop="1">
      <c r="A51" s="620" t="s">
        <v>61</v>
      </c>
      <c r="B51" s="621"/>
      <c r="C51" s="622"/>
      <c r="D51" s="591">
        <f>K51+Q51+W51+AC51+K52+Q52+W52+AC52</f>
        <v>0</v>
      </c>
      <c r="E51" s="592"/>
      <c r="F51" s="593"/>
      <c r="G51" s="597"/>
      <c r="H51" s="598"/>
      <c r="I51" s="598"/>
      <c r="J51" s="599"/>
      <c r="K51" s="613"/>
      <c r="L51" s="627"/>
      <c r="M51" s="606"/>
      <c r="N51" s="607"/>
      <c r="O51" s="607"/>
      <c r="P51" s="607"/>
      <c r="Q51" s="613"/>
      <c r="R51" s="627"/>
      <c r="S51" s="606"/>
      <c r="T51" s="607"/>
      <c r="U51" s="607"/>
      <c r="V51" s="607"/>
      <c r="W51" s="613"/>
      <c r="X51" s="627"/>
      <c r="Y51" s="606"/>
      <c r="Z51" s="607"/>
      <c r="AA51" s="607"/>
      <c r="AB51" s="607"/>
      <c r="AC51" s="613"/>
      <c r="AD51" s="614"/>
      <c r="AF51" s="648" t="s">
        <v>481</v>
      </c>
      <c r="AG51" s="649"/>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716"/>
      <c r="H52" s="717"/>
      <c r="I52" s="717"/>
      <c r="J52" s="718"/>
      <c r="K52" s="608"/>
      <c r="L52" s="636"/>
      <c r="M52" s="633"/>
      <c r="N52" s="634"/>
      <c r="O52" s="634"/>
      <c r="P52" s="634"/>
      <c r="Q52" s="608"/>
      <c r="R52" s="636"/>
      <c r="S52" s="633"/>
      <c r="T52" s="634"/>
      <c r="U52" s="634"/>
      <c r="V52" s="634"/>
      <c r="W52" s="608"/>
      <c r="X52" s="636"/>
      <c r="Y52" s="633"/>
      <c r="Z52" s="634"/>
      <c r="AA52" s="634"/>
      <c r="AB52" s="634"/>
      <c r="AC52" s="608"/>
      <c r="AD52" s="609"/>
      <c r="AF52" s="652"/>
      <c r="AG52" s="65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486" t="s">
        <v>62</v>
      </c>
      <c r="B53" s="487"/>
      <c r="C53" s="488"/>
      <c r="D53" s="588">
        <f>K53+Q53+W53+AC53</f>
        <v>0</v>
      </c>
      <c r="E53" s="589"/>
      <c r="F53" s="590"/>
      <c r="G53" s="594"/>
      <c r="H53" s="595"/>
      <c r="I53" s="595"/>
      <c r="J53" s="596"/>
      <c r="K53" s="600"/>
      <c r="L53" s="601"/>
      <c r="M53" s="604"/>
      <c r="N53" s="605"/>
      <c r="O53" s="605"/>
      <c r="P53" s="605"/>
      <c r="Q53" s="600"/>
      <c r="R53" s="601"/>
      <c r="S53" s="604"/>
      <c r="T53" s="605"/>
      <c r="U53" s="605"/>
      <c r="V53" s="605"/>
      <c r="W53" s="600"/>
      <c r="X53" s="601"/>
      <c r="Y53" s="604"/>
      <c r="Z53" s="605"/>
      <c r="AA53" s="605"/>
      <c r="AB53" s="605"/>
      <c r="AC53" s="600"/>
      <c r="AD53" s="612"/>
      <c r="AF53" s="652"/>
      <c r="AG53" s="65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439</v>
      </c>
    </row>
    <row r="54" spans="1:70" s="80" customFormat="1" ht="17.7" customHeight="1" thickBot="1">
      <c r="A54" s="486" t="s">
        <v>63</v>
      </c>
      <c r="B54" s="487"/>
      <c r="C54" s="488"/>
      <c r="D54" s="588">
        <f>K54+Q54+W54+AC54</f>
        <v>0</v>
      </c>
      <c r="E54" s="589"/>
      <c r="F54" s="590"/>
      <c r="G54" s="594"/>
      <c r="H54" s="595"/>
      <c r="I54" s="595"/>
      <c r="J54" s="596"/>
      <c r="K54" s="600"/>
      <c r="L54" s="601"/>
      <c r="M54" s="604"/>
      <c r="N54" s="605"/>
      <c r="O54" s="605"/>
      <c r="P54" s="605"/>
      <c r="Q54" s="600"/>
      <c r="R54" s="601"/>
      <c r="S54" s="604"/>
      <c r="T54" s="605"/>
      <c r="U54" s="605"/>
      <c r="V54" s="605"/>
      <c r="W54" s="600"/>
      <c r="X54" s="601"/>
      <c r="Y54" s="604"/>
      <c r="Z54" s="605"/>
      <c r="AA54" s="605"/>
      <c r="AB54" s="605"/>
      <c r="AC54" s="600"/>
      <c r="AD54" s="612"/>
      <c r="AF54" s="652"/>
      <c r="AG54" s="65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486" t="s">
        <v>64</v>
      </c>
      <c r="B55" s="487"/>
      <c r="C55" s="488"/>
      <c r="D55" s="588">
        <f>K55+Q55+W55+AC55</f>
        <v>0</v>
      </c>
      <c r="E55" s="589"/>
      <c r="F55" s="590"/>
      <c r="G55" s="594"/>
      <c r="H55" s="595"/>
      <c r="I55" s="595"/>
      <c r="J55" s="596"/>
      <c r="K55" s="600"/>
      <c r="L55" s="601"/>
      <c r="M55" s="604"/>
      <c r="N55" s="605"/>
      <c r="O55" s="605"/>
      <c r="P55" s="605"/>
      <c r="Q55" s="600"/>
      <c r="R55" s="601"/>
      <c r="S55" s="604"/>
      <c r="T55" s="605"/>
      <c r="U55" s="605"/>
      <c r="V55" s="605"/>
      <c r="W55" s="600"/>
      <c r="X55" s="601"/>
      <c r="Y55" s="604"/>
      <c r="Z55" s="605"/>
      <c r="AA55" s="605"/>
      <c r="AB55" s="605"/>
      <c r="AC55" s="600"/>
      <c r="AD55" s="612"/>
      <c r="AF55" s="640"/>
      <c r="AG55" s="641"/>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486" t="s">
        <v>65</v>
      </c>
      <c r="B56" s="487"/>
      <c r="C56" s="488"/>
      <c r="D56" s="588">
        <f>K56+Q56+W56+AC56</f>
        <v>0</v>
      </c>
      <c r="E56" s="589"/>
      <c r="F56" s="590"/>
      <c r="G56" s="594"/>
      <c r="H56" s="595"/>
      <c r="I56" s="595"/>
      <c r="J56" s="596"/>
      <c r="K56" s="600"/>
      <c r="L56" s="601"/>
      <c r="M56" s="604"/>
      <c r="N56" s="605"/>
      <c r="O56" s="605"/>
      <c r="P56" s="605"/>
      <c r="Q56" s="600"/>
      <c r="R56" s="601"/>
      <c r="S56" s="604"/>
      <c r="T56" s="605"/>
      <c r="U56" s="605"/>
      <c r="V56" s="605"/>
      <c r="W56" s="600"/>
      <c r="X56" s="601"/>
      <c r="Y56" s="604"/>
      <c r="Z56" s="605"/>
      <c r="AA56" s="605"/>
      <c r="AB56" s="605"/>
      <c r="AC56" s="600"/>
      <c r="AD56" s="612"/>
      <c r="AF56" s="98"/>
      <c r="AG56" s="180" t="s">
        <v>344</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K57+Q57+W57+AC57+K58+Q58+W58+AC58+K59+Q59+W59+AC59</f>
        <v>0</v>
      </c>
      <c r="E57" s="592"/>
      <c r="F57" s="593"/>
      <c r="G57" s="597"/>
      <c r="H57" s="598"/>
      <c r="I57" s="598"/>
      <c r="J57" s="599"/>
      <c r="K57" s="613"/>
      <c r="L57" s="627"/>
      <c r="M57" s="606"/>
      <c r="N57" s="607"/>
      <c r="O57" s="607"/>
      <c r="P57" s="607"/>
      <c r="Q57" s="613"/>
      <c r="R57" s="627"/>
      <c r="S57" s="606"/>
      <c r="T57" s="607"/>
      <c r="U57" s="607"/>
      <c r="V57" s="607"/>
      <c r="W57" s="613"/>
      <c r="X57" s="627"/>
      <c r="Y57" s="606"/>
      <c r="Z57" s="607"/>
      <c r="AA57" s="607"/>
      <c r="AB57" s="607"/>
      <c r="AC57" s="613"/>
      <c r="AD57" s="614"/>
      <c r="AF57" s="584" t="s">
        <v>306</v>
      </c>
      <c r="AG57" s="585"/>
      <c r="AH57" s="448" t="s">
        <v>358</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722"/>
      <c r="H58" s="723"/>
      <c r="I58" s="723"/>
      <c r="J58" s="724"/>
      <c r="K58" s="615"/>
      <c r="L58" s="626"/>
      <c r="M58" s="602"/>
      <c r="N58" s="603"/>
      <c r="O58" s="603"/>
      <c r="P58" s="603"/>
      <c r="Q58" s="615"/>
      <c r="R58" s="626"/>
      <c r="S58" s="602"/>
      <c r="T58" s="603"/>
      <c r="U58" s="603"/>
      <c r="V58" s="603"/>
      <c r="W58" s="615"/>
      <c r="X58" s="626"/>
      <c r="Y58" s="602"/>
      <c r="Z58" s="603"/>
      <c r="AA58" s="603"/>
      <c r="AB58" s="603"/>
      <c r="AC58" s="615"/>
      <c r="AD58" s="616"/>
      <c r="AF58" s="496" t="s">
        <v>326</v>
      </c>
      <c r="AG58" s="497"/>
      <c r="AH58" s="297" t="s">
        <v>302</v>
      </c>
      <c r="AI58" s="218"/>
      <c r="AJ58" s="212"/>
      <c r="AK58" s="212"/>
      <c r="AL58" s="212"/>
      <c r="AM58" s="212"/>
      <c r="AN58" s="212"/>
      <c r="AO58" s="212"/>
      <c r="AP58" s="387"/>
      <c r="AQ58" s="212"/>
      <c r="AR58" s="212"/>
      <c r="AS58" s="212"/>
      <c r="AT58" s="212"/>
      <c r="AU58" s="219"/>
      <c r="AV58" s="297" t="s">
        <v>302</v>
      </c>
      <c r="AW58" s="304" t="s">
        <v>461</v>
      </c>
      <c r="AX58" s="297" t="s">
        <v>302</v>
      </c>
      <c r="AY58" s="212"/>
      <c r="AZ58" s="212"/>
      <c r="BA58" s="212"/>
      <c r="BB58" s="219"/>
      <c r="BC58" s="316" t="s">
        <v>374</v>
      </c>
      <c r="BD58" s="389"/>
    </row>
    <row r="59" spans="1:70" s="80" customFormat="1" ht="17.7" customHeight="1" thickTop="1" thickBot="1">
      <c r="A59" s="99"/>
      <c r="B59" s="101"/>
      <c r="C59" s="100"/>
      <c r="D59" s="154"/>
      <c r="E59" s="242"/>
      <c r="F59" s="242"/>
      <c r="G59" s="716"/>
      <c r="H59" s="717"/>
      <c r="I59" s="717"/>
      <c r="J59" s="718"/>
      <c r="K59" s="608"/>
      <c r="L59" s="636"/>
      <c r="M59" s="633"/>
      <c r="N59" s="634"/>
      <c r="O59" s="634"/>
      <c r="P59" s="634"/>
      <c r="Q59" s="608"/>
      <c r="R59" s="636"/>
      <c r="S59" s="633"/>
      <c r="T59" s="634"/>
      <c r="U59" s="634"/>
      <c r="V59" s="634"/>
      <c r="W59" s="608"/>
      <c r="X59" s="636"/>
      <c r="Y59" s="633"/>
      <c r="Z59" s="634"/>
      <c r="AA59" s="634"/>
      <c r="AB59" s="634"/>
      <c r="AC59" s="608"/>
      <c r="AD59" s="609"/>
      <c r="AF59" s="586" t="str">
        <f>IF(①収支予算書!AF51="","",①収支予算書!AF51)</f>
        <v>前泊(ｺｰﾄCHK)</v>
      </c>
      <c r="AG59" s="587"/>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486" t="s">
        <v>247</v>
      </c>
      <c r="B60" s="487"/>
      <c r="C60" s="488"/>
      <c r="D60" s="588">
        <f>K60+Q60+W60+AC60</f>
        <v>0</v>
      </c>
      <c r="E60" s="589"/>
      <c r="F60" s="590"/>
      <c r="G60" s="594"/>
      <c r="H60" s="595"/>
      <c r="I60" s="595"/>
      <c r="J60" s="596"/>
      <c r="K60" s="610"/>
      <c r="L60" s="635"/>
      <c r="M60" s="604"/>
      <c r="N60" s="605"/>
      <c r="O60" s="605"/>
      <c r="P60" s="605"/>
      <c r="Q60" s="610"/>
      <c r="R60" s="635"/>
      <c r="S60" s="604"/>
      <c r="T60" s="605"/>
      <c r="U60" s="605"/>
      <c r="V60" s="605"/>
      <c r="W60" s="610"/>
      <c r="X60" s="635"/>
      <c r="Y60" s="604"/>
      <c r="Z60" s="605"/>
      <c r="AA60" s="605"/>
      <c r="AB60" s="605"/>
      <c r="AC60" s="610"/>
      <c r="AD60" s="611"/>
      <c r="AF60" s="586" t="str">
        <f>IF(①収支予算書!AF52="","",①収支予算書!AF52)</f>
        <v/>
      </c>
      <c r="AG60" s="587"/>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486" t="s">
        <v>248</v>
      </c>
      <c r="B61" s="487"/>
      <c r="C61" s="488"/>
      <c r="D61" s="588">
        <f>K61+Q61+W61+AC61</f>
        <v>0</v>
      </c>
      <c r="E61" s="589"/>
      <c r="F61" s="590"/>
      <c r="G61" s="594"/>
      <c r="H61" s="595"/>
      <c r="I61" s="595"/>
      <c r="J61" s="596"/>
      <c r="K61" s="600"/>
      <c r="L61" s="601"/>
      <c r="M61" s="604"/>
      <c r="N61" s="605"/>
      <c r="O61" s="605"/>
      <c r="P61" s="605"/>
      <c r="Q61" s="600"/>
      <c r="R61" s="601"/>
      <c r="S61" s="604"/>
      <c r="T61" s="605"/>
      <c r="U61" s="605"/>
      <c r="V61" s="605"/>
      <c r="W61" s="600"/>
      <c r="X61" s="601"/>
      <c r="Y61" s="604"/>
      <c r="Z61" s="605"/>
      <c r="AA61" s="605"/>
      <c r="AB61" s="605"/>
      <c r="AC61" s="600"/>
      <c r="AD61" s="612"/>
      <c r="AF61" s="586" t="str">
        <f>IF(①収支予算書!AF53="","",①収支予算書!AF53)</f>
        <v/>
      </c>
      <c r="AG61" s="587"/>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439</v>
      </c>
      <c r="BD61" s="389"/>
    </row>
    <row r="62" spans="1:70" s="80" customFormat="1" ht="17.7" customHeight="1" thickBot="1">
      <c r="A62" s="486" t="s">
        <v>249</v>
      </c>
      <c r="B62" s="487"/>
      <c r="C62" s="488"/>
      <c r="D62" s="588">
        <f>K62+Q62+W62+AC62</f>
        <v>0</v>
      </c>
      <c r="E62" s="589"/>
      <c r="F62" s="590"/>
      <c r="G62" s="594"/>
      <c r="H62" s="595"/>
      <c r="I62" s="595"/>
      <c r="J62" s="596"/>
      <c r="K62" s="600"/>
      <c r="L62" s="601"/>
      <c r="M62" s="604"/>
      <c r="N62" s="605"/>
      <c r="O62" s="605"/>
      <c r="P62" s="605"/>
      <c r="Q62" s="600"/>
      <c r="R62" s="601"/>
      <c r="S62" s="604"/>
      <c r="T62" s="605"/>
      <c r="U62" s="605"/>
      <c r="V62" s="605"/>
      <c r="W62" s="600"/>
      <c r="X62" s="601"/>
      <c r="Y62" s="604"/>
      <c r="Z62" s="605"/>
      <c r="AA62" s="605"/>
      <c r="AB62" s="605"/>
      <c r="AC62" s="600"/>
      <c r="AD62" s="612"/>
      <c r="AF62" s="586" t="str">
        <f>IF(①収支予算書!AF54="","",①収支予算書!AF54)</f>
        <v/>
      </c>
      <c r="AG62" s="587"/>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17" t="s">
        <v>250</v>
      </c>
      <c r="B63" s="618"/>
      <c r="C63" s="619"/>
      <c r="D63" s="588">
        <f>K63+Q63+W63+AC63</f>
        <v>0</v>
      </c>
      <c r="E63" s="589"/>
      <c r="F63" s="590"/>
      <c r="G63" s="594"/>
      <c r="H63" s="595"/>
      <c r="I63" s="595"/>
      <c r="J63" s="596"/>
      <c r="K63" s="600"/>
      <c r="L63" s="601"/>
      <c r="M63" s="604"/>
      <c r="N63" s="605"/>
      <c r="O63" s="605"/>
      <c r="P63" s="605"/>
      <c r="Q63" s="600"/>
      <c r="R63" s="601"/>
      <c r="S63" s="604"/>
      <c r="T63" s="605"/>
      <c r="U63" s="605"/>
      <c r="V63" s="605"/>
      <c r="W63" s="600"/>
      <c r="X63" s="601"/>
      <c r="Y63" s="604"/>
      <c r="Z63" s="605"/>
      <c r="AA63" s="605"/>
      <c r="AB63" s="605"/>
      <c r="AC63" s="600"/>
      <c r="AD63" s="612"/>
      <c r="AF63" s="512" t="str">
        <f>IF(①収支予算書!AF55="","",①収支予算書!AF55)</f>
        <v/>
      </c>
      <c r="AG63" s="513"/>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20" t="s">
        <v>251</v>
      </c>
      <c r="B64" s="621"/>
      <c r="C64" s="622"/>
      <c r="D64" s="591">
        <f>SUM(K64:L67)</f>
        <v>0</v>
      </c>
      <c r="E64" s="592"/>
      <c r="F64" s="593"/>
      <c r="G64" s="630" t="str">
        <f>IF(①収支予算書!AF52="","",①収支予算書!AF52)</f>
        <v/>
      </c>
      <c r="H64" s="631"/>
      <c r="I64" s="631"/>
      <c r="J64" s="632"/>
      <c r="K64" s="628">
        <f>Q64+W64+AC64</f>
        <v>0</v>
      </c>
      <c r="L64" s="629"/>
      <c r="M64" s="698" t="str">
        <f>IF(①収支予算書!AF52="","","役員")</f>
        <v/>
      </c>
      <c r="N64" s="699"/>
      <c r="O64" s="699"/>
      <c r="P64" s="700"/>
      <c r="Q64" s="628">
        <f>AH69</f>
        <v>0</v>
      </c>
      <c r="R64" s="707"/>
      <c r="S64" s="698" t="str">
        <f>IF(①収支予算書!AF52="","","審判員")</f>
        <v/>
      </c>
      <c r="T64" s="699"/>
      <c r="U64" s="699"/>
      <c r="V64" s="700"/>
      <c r="W64" s="628">
        <f>AM69</f>
        <v>0</v>
      </c>
      <c r="X64" s="629"/>
      <c r="Y64" s="772"/>
      <c r="Z64" s="773"/>
      <c r="AA64" s="773"/>
      <c r="AB64" s="774"/>
      <c r="AC64" s="745"/>
      <c r="AD64" s="746"/>
      <c r="AF64" s="98"/>
      <c r="AG64" s="180" t="s">
        <v>344</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711" t="str">
        <f>IF(①収支予算書!AF53="","",①収支予算書!AF53)</f>
        <v/>
      </c>
      <c r="H65" s="712"/>
      <c r="I65" s="712"/>
      <c r="J65" s="713"/>
      <c r="K65" s="714">
        <f t="shared" ref="K65:K66" si="17">Q65+W65+AC65</f>
        <v>0</v>
      </c>
      <c r="L65" s="715"/>
      <c r="M65" s="701" t="str">
        <f>IF(①収支予算書!AF53="","","役員")</f>
        <v/>
      </c>
      <c r="N65" s="702"/>
      <c r="O65" s="702"/>
      <c r="P65" s="703"/>
      <c r="Q65" s="714">
        <f t="shared" ref="Q65:Q67" si="18">AH70</f>
        <v>0</v>
      </c>
      <c r="R65" s="778"/>
      <c r="S65" s="701" t="str">
        <f>IF(①収支予算書!AF53="","","審判員")</f>
        <v/>
      </c>
      <c r="T65" s="702"/>
      <c r="U65" s="702"/>
      <c r="V65" s="703"/>
      <c r="W65" s="714">
        <f t="shared" ref="W65:W67" si="19">AM70</f>
        <v>0</v>
      </c>
      <c r="X65" s="715"/>
      <c r="Y65" s="779"/>
      <c r="Z65" s="780"/>
      <c r="AA65" s="780"/>
      <c r="AB65" s="781"/>
      <c r="AC65" s="747"/>
      <c r="AD65" s="748"/>
      <c r="AF65" s="495" t="s">
        <v>345</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711" t="str">
        <f>IF(①収支予算書!AF54="","",①収支予算書!AF54)</f>
        <v/>
      </c>
      <c r="H66" s="712"/>
      <c r="I66" s="712"/>
      <c r="J66" s="713"/>
      <c r="K66" s="714">
        <f t="shared" si="17"/>
        <v>0</v>
      </c>
      <c r="L66" s="715"/>
      <c r="M66" s="701" t="str">
        <f>IF(①収支予算書!AF54="","","役員")</f>
        <v/>
      </c>
      <c r="N66" s="702"/>
      <c r="O66" s="702"/>
      <c r="P66" s="703"/>
      <c r="Q66" s="714">
        <f t="shared" si="18"/>
        <v>0</v>
      </c>
      <c r="R66" s="778"/>
      <c r="S66" s="701" t="str">
        <f>IF(①収支予算書!AF54="","","審判員")</f>
        <v/>
      </c>
      <c r="T66" s="702"/>
      <c r="U66" s="702"/>
      <c r="V66" s="703"/>
      <c r="W66" s="714">
        <f t="shared" si="19"/>
        <v>0</v>
      </c>
      <c r="X66" s="715"/>
      <c r="Y66" s="779"/>
      <c r="Z66" s="780"/>
      <c r="AA66" s="780"/>
      <c r="AB66" s="781"/>
      <c r="AC66" s="747"/>
      <c r="AD66" s="748"/>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687" t="str">
        <f>IF(①収支予算書!AF55="","",①収支予算書!AF55)</f>
        <v/>
      </c>
      <c r="H67" s="688"/>
      <c r="I67" s="688"/>
      <c r="J67" s="689"/>
      <c r="K67" s="696">
        <f>Q67+W67+AC67</f>
        <v>0</v>
      </c>
      <c r="L67" s="697"/>
      <c r="M67" s="704" t="str">
        <f>IF(①収支予算書!AF55="","","役員")</f>
        <v/>
      </c>
      <c r="N67" s="705"/>
      <c r="O67" s="705"/>
      <c r="P67" s="706"/>
      <c r="Q67" s="696">
        <f t="shared" si="18"/>
        <v>0</v>
      </c>
      <c r="R67" s="708"/>
      <c r="S67" s="704" t="str">
        <f>IF(①収支予算書!AF55="","","審判員")</f>
        <v/>
      </c>
      <c r="T67" s="705"/>
      <c r="U67" s="705"/>
      <c r="V67" s="706"/>
      <c r="W67" s="696">
        <f t="shared" si="19"/>
        <v>0</v>
      </c>
      <c r="X67" s="697"/>
      <c r="Y67" s="782"/>
      <c r="Z67" s="783"/>
      <c r="AA67" s="783"/>
      <c r="AB67" s="784"/>
      <c r="AC67" s="749"/>
      <c r="AD67" s="750"/>
      <c r="AE67" s="81"/>
      <c r="AF67" s="80" t="s">
        <v>319</v>
      </c>
      <c r="AG67" s="81"/>
      <c r="AH67" s="522" t="s">
        <v>483</v>
      </c>
      <c r="AI67" s="523"/>
      <c r="AJ67" s="523"/>
      <c r="AK67" s="523"/>
      <c r="AL67" s="524"/>
      <c r="AM67" s="522" t="s">
        <v>484</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SUM(K68,Q68,W68,AC68)</f>
        <v>0</v>
      </c>
      <c r="E68" s="589"/>
      <c r="F68" s="590"/>
      <c r="G68" s="594"/>
      <c r="H68" s="595"/>
      <c r="I68" s="595"/>
      <c r="J68" s="596"/>
      <c r="K68" s="600"/>
      <c r="L68" s="601"/>
      <c r="M68" s="710"/>
      <c r="N68" s="595"/>
      <c r="O68" s="595"/>
      <c r="P68" s="596"/>
      <c r="Q68" s="600"/>
      <c r="R68" s="709"/>
      <c r="S68" s="604"/>
      <c r="T68" s="605"/>
      <c r="U68" s="605"/>
      <c r="V68" s="605"/>
      <c r="W68" s="600"/>
      <c r="X68" s="601"/>
      <c r="Y68" s="604"/>
      <c r="Z68" s="605"/>
      <c r="AA68" s="605"/>
      <c r="AB68" s="771"/>
      <c r="AC68" s="600"/>
      <c r="AD68" s="612"/>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1" t="s">
        <v>0</v>
      </c>
      <c r="B69" s="452"/>
      <c r="C69" s="453"/>
      <c r="D69" s="623">
        <f>SUM(D38:F68)</f>
        <v>0</v>
      </c>
      <c r="E69" s="624"/>
      <c r="F69" s="625"/>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t="str">
        <f>IF(①収支予算書!AF52="","",①収支予算書!AF52)</f>
        <v/>
      </c>
      <c r="AG69" s="515"/>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IF(①収支予算書!AF53="","",①収支予算書!AF53)</f>
        <v/>
      </c>
      <c r="AG70" s="515"/>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1" t="s">
        <v>268</v>
      </c>
      <c r="B71" s="452"/>
      <c r="C71" s="453"/>
      <c r="D71" s="623">
        <f>IFERROR(D34-D69,"")</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IF(①収支予算書!AF54="","",①収支予算書!AF54)</f>
        <v/>
      </c>
      <c r="AG71" s="515"/>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IF(①収支予算書!AF55="","",①収支予算書!AF55)</f>
        <v/>
      </c>
      <c r="AG72" s="513"/>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346</v>
      </c>
      <c r="AG74" s="49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PVl1VzGqhh64ZkqW8UpyXyaQVEzgM/yKshLOudGTPQLCDDJvULVThGl5dzPYWQQCSmpYWfagkRaxywaVC54/DA==" saltValue="IFJEpIiowql8muSwpLNytQ==" spinCount="100000" sheet="1" formatRows="0" selectLockedCells="1"/>
  <mergeCells count="470">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W44:X44"/>
    <mergeCell ref="W45:X45"/>
    <mergeCell ref="W46:X46"/>
    <mergeCell ref="W47:X47"/>
    <mergeCell ref="W48:X48"/>
    <mergeCell ref="K44:L44"/>
    <mergeCell ref="K45:L45"/>
    <mergeCell ref="K46:L46"/>
    <mergeCell ref="K47:L47"/>
    <mergeCell ref="K48:L48"/>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44:J44"/>
    <mergeCell ref="G45:J45"/>
    <mergeCell ref="G46:J46"/>
    <mergeCell ref="G58:J58"/>
    <mergeCell ref="G59:J59"/>
    <mergeCell ref="G60:J60"/>
    <mergeCell ref="G61:J61"/>
    <mergeCell ref="G62:J62"/>
    <mergeCell ref="G49:J49"/>
    <mergeCell ref="K53:L53"/>
    <mergeCell ref="K52:L52"/>
    <mergeCell ref="K51:L51"/>
    <mergeCell ref="G65:J65"/>
    <mergeCell ref="G66:J66"/>
    <mergeCell ref="K65:L65"/>
    <mergeCell ref="K66:L66"/>
    <mergeCell ref="G50:J50"/>
    <mergeCell ref="G51:J51"/>
    <mergeCell ref="G52:J52"/>
    <mergeCell ref="G63:J63"/>
    <mergeCell ref="K50:L50"/>
    <mergeCell ref="K67:L67"/>
    <mergeCell ref="K68:L68"/>
    <mergeCell ref="M64:P64"/>
    <mergeCell ref="M65:P65"/>
    <mergeCell ref="M67:P67"/>
    <mergeCell ref="M66:P66"/>
    <mergeCell ref="Q64:R64"/>
    <mergeCell ref="G55:J55"/>
    <mergeCell ref="K55:L55"/>
    <mergeCell ref="Q67:R67"/>
    <mergeCell ref="Q68:R68"/>
    <mergeCell ref="M68:P68"/>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s>
  <phoneticPr fontId="2"/>
  <conditionalFormatting sqref="Y69">
    <cfRule type="cellIs" dxfId="2" priority="1" operator="notEqual">
      <formula>"合計額一致"</formula>
    </cfRule>
  </conditionalFormatting>
  <dataValidations count="2">
    <dataValidation type="list" showInputMessage="1" showErrorMessage="1" sqref="V6:AD6" xr:uid="{ED02A53D-39D6-47DE-B98D-4DE5B17A772B}">
      <formula1>$AS$16:$AS$34</formula1>
    </dataValidation>
    <dataValidation type="list" allowBlank="1" showInputMessage="1" showErrorMessage="1" sqref="D11:I11" xr:uid="{154169F7-77D0-421E-9D77-C9F3257E19B0}">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AA1" sqref="AA1"/>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440</v>
      </c>
      <c r="B1" s="259"/>
      <c r="C1" s="84"/>
      <c r="S1" s="179"/>
      <c r="T1" s="179"/>
      <c r="V1" s="81" t="s">
        <v>327</v>
      </c>
      <c r="X1" s="81">
        <v>20</v>
      </c>
      <c r="Y1" s="290"/>
      <c r="Z1" s="81" t="s">
        <v>406</v>
      </c>
      <c r="AA1" s="290"/>
      <c r="AB1" s="81" t="s">
        <v>407</v>
      </c>
      <c r="AC1" s="290"/>
      <c r="AD1" s="81" t="s">
        <v>408</v>
      </c>
    </row>
    <row r="2" spans="1:30" ht="36.6" customHeight="1">
      <c r="A2" s="863" t="s">
        <v>399</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row>
    <row r="3" spans="1:30" ht="18.600000000000001" customHeight="1">
      <c r="B3" s="312"/>
      <c r="C3" s="312"/>
      <c r="D3" s="312"/>
      <c r="E3" s="312"/>
      <c r="F3" s="312"/>
      <c r="G3" s="312"/>
      <c r="H3" s="312"/>
      <c r="I3" s="312"/>
      <c r="J3" s="312"/>
      <c r="K3" s="312"/>
      <c r="L3" s="312"/>
      <c r="M3" s="786" t="str">
        <f>①収支予算書!L3</f>
        <v/>
      </c>
      <c r="N3" s="786"/>
      <c r="O3" s="786"/>
      <c r="P3" s="786"/>
      <c r="Q3" s="786"/>
      <c r="R3" s="312"/>
      <c r="S3" s="312"/>
      <c r="T3" s="312"/>
      <c r="U3" s="312"/>
      <c r="V3" s="312"/>
      <c r="W3" s="312"/>
      <c r="X3" s="312"/>
      <c r="Y3" s="312"/>
      <c r="Z3" s="312"/>
      <c r="AA3" s="312"/>
      <c r="AB3" s="312"/>
      <c r="AC3" s="312"/>
      <c r="AD3" s="312"/>
    </row>
    <row r="4" spans="1:30" ht="13.2" customHeight="1" thickBot="1">
      <c r="A4" s="890"/>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row>
    <row r="5" spans="1:30" ht="19.95" customHeight="1">
      <c r="A5" s="260"/>
      <c r="B5" s="260"/>
      <c r="C5" s="260"/>
      <c r="M5" s="753" t="s">
        <v>269</v>
      </c>
      <c r="N5" s="754"/>
      <c r="O5" s="754"/>
      <c r="P5" s="754"/>
      <c r="Q5" s="754"/>
      <c r="R5" s="755"/>
      <c r="S5" s="868" t="str">
        <f>①収支予算書!V5</f>
        <v>（一財）北海道バスケットボール協会</v>
      </c>
      <c r="T5" s="869"/>
      <c r="U5" s="869"/>
      <c r="V5" s="869"/>
      <c r="W5" s="869"/>
      <c r="X5" s="869"/>
      <c r="Y5" s="869"/>
      <c r="Z5" s="869"/>
      <c r="AA5" s="869"/>
      <c r="AB5" s="869"/>
      <c r="AC5" s="869"/>
      <c r="AD5" s="870"/>
    </row>
    <row r="6" spans="1:30" ht="19.95" customHeight="1">
      <c r="A6" s="261"/>
      <c r="B6" s="260"/>
      <c r="C6" s="260"/>
      <c r="M6" s="756" t="s">
        <v>270</v>
      </c>
      <c r="N6" s="757"/>
      <c r="O6" s="757"/>
      <c r="P6" s="757"/>
      <c r="Q6" s="757"/>
      <c r="R6" s="758"/>
      <c r="S6" s="871" t="str">
        <f>①収支予算書!V6</f>
        <v>部／委員会／部会名　選択</v>
      </c>
      <c r="T6" s="872"/>
      <c r="U6" s="872"/>
      <c r="V6" s="872"/>
      <c r="W6" s="872"/>
      <c r="X6" s="872"/>
      <c r="Y6" s="872"/>
      <c r="Z6" s="872"/>
      <c r="AA6" s="872"/>
      <c r="AB6" s="872"/>
      <c r="AC6" s="872"/>
      <c r="AD6" s="873"/>
    </row>
    <row r="7" spans="1:30" ht="19.95" customHeight="1">
      <c r="A7" s="261"/>
      <c r="B7" s="260"/>
      <c r="C7" s="260"/>
      <c r="M7" s="756" t="s">
        <v>24</v>
      </c>
      <c r="N7" s="757"/>
      <c r="O7" s="757"/>
      <c r="P7" s="757"/>
      <c r="Q7" s="757"/>
      <c r="R7" s="758"/>
      <c r="S7" s="871">
        <f>①収支予算書!V7</f>
        <v>0</v>
      </c>
      <c r="T7" s="872"/>
      <c r="U7" s="872"/>
      <c r="V7" s="872"/>
      <c r="W7" s="872"/>
      <c r="X7" s="872"/>
      <c r="Y7" s="872"/>
      <c r="Z7" s="872"/>
      <c r="AA7" s="872"/>
      <c r="AB7" s="872"/>
      <c r="AC7" s="872"/>
      <c r="AD7" s="873"/>
    </row>
    <row r="8" spans="1:30" ht="16.5" customHeight="1" thickBot="1">
      <c r="A8" s="260"/>
      <c r="B8" s="260"/>
      <c r="C8" s="260"/>
      <c r="M8" s="759" t="s">
        <v>371</v>
      </c>
      <c r="N8" s="760"/>
      <c r="O8" s="760"/>
      <c r="P8" s="760"/>
      <c r="Q8" s="760"/>
      <c r="R8" s="761"/>
      <c r="S8" s="874">
        <f>①収支予算書!V8</f>
        <v>0</v>
      </c>
      <c r="T8" s="875"/>
      <c r="U8" s="875"/>
      <c r="V8" s="875"/>
      <c r="W8" s="875"/>
      <c r="X8" s="875"/>
      <c r="Y8" s="875"/>
      <c r="Z8" s="875"/>
      <c r="AA8" s="875"/>
      <c r="AB8" s="875"/>
      <c r="AC8" s="875"/>
      <c r="AD8" s="876"/>
    </row>
    <row r="9" spans="1:30" ht="16.5" customHeight="1">
      <c r="A9" s="262"/>
      <c r="B9" s="262"/>
      <c r="C9" s="262"/>
      <c r="D9" s="263"/>
      <c r="E9" s="263"/>
      <c r="F9" s="263"/>
      <c r="M9" s="264"/>
      <c r="N9" s="264"/>
      <c r="O9" s="264"/>
      <c r="P9" s="794"/>
      <c r="Q9" s="794"/>
      <c r="R9" s="794"/>
      <c r="S9" s="794"/>
      <c r="T9" s="794"/>
      <c r="U9" s="794"/>
      <c r="V9" s="794"/>
      <c r="W9" s="794"/>
      <c r="X9" s="794"/>
      <c r="Y9" s="794"/>
      <c r="Z9" s="794"/>
      <c r="AA9" s="795"/>
      <c r="AB9" s="795"/>
      <c r="AC9" s="795"/>
      <c r="AD9" s="795"/>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87" t="s">
        <v>94</v>
      </c>
      <c r="B11" s="888"/>
      <c r="C11" s="888"/>
      <c r="D11" s="796" t="str">
        <f>①収支予算書!D10:AD10</f>
        <v/>
      </c>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8"/>
    </row>
    <row r="12" spans="1:30" ht="21.45" customHeight="1" thickBot="1">
      <c r="A12" s="866" t="s">
        <v>68</v>
      </c>
      <c r="B12" s="867"/>
      <c r="C12" s="867"/>
      <c r="D12" s="891" t="str">
        <f>①収支予算書!D11</f>
        <v>カテゴリー選択</v>
      </c>
      <c r="E12" s="892"/>
      <c r="F12" s="892"/>
      <c r="G12" s="797">
        <f>①収支予算書!J11</f>
        <v>0</v>
      </c>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21.45" customHeight="1" thickBot="1">
      <c r="A13" s="866" t="s">
        <v>83</v>
      </c>
      <c r="B13" s="867"/>
      <c r="C13" s="867"/>
      <c r="D13" s="363">
        <v>20</v>
      </c>
      <c r="E13" s="282">
        <f>①収支予算書!D15</f>
        <v>0</v>
      </c>
      <c r="F13" s="282" t="s">
        <v>400</v>
      </c>
      <c r="G13" s="284">
        <f>①収支予算書!F15</f>
        <v>0</v>
      </c>
      <c r="H13" s="284" t="s">
        <v>401</v>
      </c>
      <c r="I13" s="284">
        <f>①収支予算書!H15</f>
        <v>0</v>
      </c>
      <c r="J13" s="282" t="s">
        <v>402</v>
      </c>
      <c r="K13" s="282" t="s">
        <v>403</v>
      </c>
      <c r="L13" s="282">
        <v>20</v>
      </c>
      <c r="M13" s="282">
        <f>①収支予算書!L15</f>
        <v>0</v>
      </c>
      <c r="N13" s="282" t="s">
        <v>400</v>
      </c>
      <c r="O13" s="282">
        <f>①収支予算書!N15</f>
        <v>0</v>
      </c>
      <c r="P13" s="284" t="s">
        <v>401</v>
      </c>
      <c r="Q13" s="284">
        <f>①収支予算書!P15</f>
        <v>0</v>
      </c>
      <c r="R13" s="284" t="s">
        <v>404</v>
      </c>
      <c r="S13" s="284"/>
      <c r="T13" s="284"/>
      <c r="U13" s="284"/>
      <c r="V13" s="284"/>
      <c r="W13" s="284"/>
      <c r="X13" s="284"/>
      <c r="Y13" s="284"/>
      <c r="Z13" s="284"/>
      <c r="AA13" s="283"/>
      <c r="AB13" s="283"/>
      <c r="AC13" s="283"/>
      <c r="AD13" s="285"/>
    </row>
    <row r="14" spans="1:30" ht="21" customHeight="1" thickBot="1">
      <c r="A14" s="864" t="s">
        <v>85</v>
      </c>
      <c r="B14" s="865"/>
      <c r="C14" s="865"/>
      <c r="D14" s="796">
        <f>①収支予算書!C16</f>
        <v>0</v>
      </c>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889" t="s">
        <v>5</v>
      </c>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row>
    <row r="17" spans="1:40" ht="18" customHeight="1" thickBot="1">
      <c r="A17" s="852" t="s">
        <v>4</v>
      </c>
      <c r="B17" s="790"/>
      <c r="C17" s="791"/>
      <c r="D17" s="852" t="s">
        <v>32</v>
      </c>
      <c r="E17" s="790"/>
      <c r="F17" s="791"/>
      <c r="G17" s="852" t="s">
        <v>46</v>
      </c>
      <c r="H17" s="790"/>
      <c r="I17" s="791"/>
      <c r="J17" s="893" t="s">
        <v>6</v>
      </c>
      <c r="K17" s="894"/>
      <c r="L17" s="894"/>
      <c r="M17" s="894"/>
      <c r="N17" s="894"/>
      <c r="O17" s="894"/>
      <c r="P17" s="894"/>
      <c r="Q17" s="894"/>
      <c r="R17" s="894"/>
      <c r="S17" s="894"/>
      <c r="T17" s="894"/>
      <c r="U17" s="894"/>
      <c r="V17" s="894"/>
      <c r="W17" s="894"/>
      <c r="X17" s="894"/>
      <c r="Y17" s="894"/>
      <c r="Z17" s="894"/>
      <c r="AA17" s="894"/>
      <c r="AB17" s="894"/>
      <c r="AC17" s="894"/>
      <c r="AD17" s="895"/>
    </row>
    <row r="18" spans="1:40" ht="18" customHeight="1">
      <c r="A18" s="840" t="s">
        <v>349</v>
      </c>
      <c r="B18" s="841"/>
      <c r="C18" s="841"/>
      <c r="D18" s="812">
        <f>①収支予算書!D23</f>
        <v>0</v>
      </c>
      <c r="E18" s="813"/>
      <c r="F18" s="814"/>
      <c r="G18" s="835"/>
      <c r="H18" s="836"/>
      <c r="I18" s="614"/>
      <c r="J18" s="799"/>
      <c r="K18" s="800"/>
      <c r="L18" s="800"/>
      <c r="M18" s="800"/>
      <c r="N18" s="800"/>
      <c r="O18" s="800"/>
      <c r="P18" s="800"/>
      <c r="Q18" s="800"/>
      <c r="R18" s="800"/>
      <c r="S18" s="800"/>
      <c r="T18" s="800"/>
      <c r="U18" s="800"/>
      <c r="V18" s="800"/>
      <c r="W18" s="800"/>
      <c r="X18" s="800"/>
      <c r="Y18" s="800"/>
      <c r="Z18" s="800"/>
      <c r="AA18" s="800"/>
      <c r="AB18" s="800"/>
      <c r="AC18" s="800"/>
      <c r="AD18" s="801"/>
    </row>
    <row r="19" spans="1:40" ht="18" customHeight="1">
      <c r="A19" s="842" t="s">
        <v>35</v>
      </c>
      <c r="B19" s="843"/>
      <c r="C19" s="843"/>
      <c r="D19" s="815">
        <f>①収支予算書!D24</f>
        <v>0</v>
      </c>
      <c r="E19" s="816"/>
      <c r="F19" s="817"/>
      <c r="G19" s="827"/>
      <c r="H19" s="828"/>
      <c r="I19" s="616"/>
      <c r="J19" s="880"/>
      <c r="K19" s="881"/>
      <c r="L19" s="881"/>
      <c r="M19" s="881"/>
      <c r="N19" s="881"/>
      <c r="O19" s="881"/>
      <c r="P19" s="881"/>
      <c r="Q19" s="881"/>
      <c r="R19" s="881"/>
      <c r="S19" s="881"/>
      <c r="T19" s="881"/>
      <c r="U19" s="881"/>
      <c r="V19" s="881"/>
      <c r="W19" s="881"/>
      <c r="X19" s="881"/>
      <c r="Y19" s="881"/>
      <c r="Z19" s="881"/>
      <c r="AA19" s="881"/>
      <c r="AB19" s="881"/>
      <c r="AC19" s="881"/>
      <c r="AD19" s="882"/>
    </row>
    <row r="20" spans="1:40" ht="18" customHeight="1">
      <c r="A20" s="842" t="s">
        <v>36</v>
      </c>
      <c r="B20" s="843"/>
      <c r="C20" s="843"/>
      <c r="D20" s="815">
        <f>①収支予算書!D25</f>
        <v>0</v>
      </c>
      <c r="E20" s="816"/>
      <c r="F20" s="817"/>
      <c r="G20" s="827"/>
      <c r="H20" s="828"/>
      <c r="I20" s="616"/>
      <c r="J20" s="880"/>
      <c r="K20" s="881"/>
      <c r="L20" s="881"/>
      <c r="M20" s="881"/>
      <c r="N20" s="881"/>
      <c r="O20" s="881"/>
      <c r="P20" s="881"/>
      <c r="Q20" s="881"/>
      <c r="R20" s="881"/>
      <c r="S20" s="881"/>
      <c r="T20" s="881"/>
      <c r="U20" s="881"/>
      <c r="V20" s="881"/>
      <c r="W20" s="881"/>
      <c r="X20" s="881"/>
      <c r="Y20" s="881"/>
      <c r="Z20" s="881"/>
      <c r="AA20" s="881"/>
      <c r="AB20" s="881"/>
      <c r="AC20" s="881"/>
      <c r="AD20" s="882"/>
    </row>
    <row r="21" spans="1:40" ht="18" customHeight="1">
      <c r="A21" s="842" t="s">
        <v>37</v>
      </c>
      <c r="B21" s="843"/>
      <c r="C21" s="843"/>
      <c r="D21" s="815">
        <f>①収支予算書!D26</f>
        <v>0</v>
      </c>
      <c r="E21" s="816"/>
      <c r="F21" s="817"/>
      <c r="G21" s="827"/>
      <c r="H21" s="828"/>
      <c r="I21" s="616"/>
      <c r="J21" s="880"/>
      <c r="K21" s="881"/>
      <c r="L21" s="881"/>
      <c r="M21" s="881"/>
      <c r="N21" s="881"/>
      <c r="O21" s="881"/>
      <c r="P21" s="881"/>
      <c r="Q21" s="881"/>
      <c r="R21" s="881"/>
      <c r="S21" s="881"/>
      <c r="T21" s="881"/>
      <c r="U21" s="881"/>
      <c r="V21" s="881"/>
      <c r="W21" s="881"/>
      <c r="X21" s="881"/>
      <c r="Y21" s="881"/>
      <c r="Z21" s="881"/>
      <c r="AA21" s="881"/>
      <c r="AB21" s="881"/>
      <c r="AC21" s="881"/>
      <c r="AD21" s="882"/>
    </row>
    <row r="22" spans="1:40" ht="18" customHeight="1">
      <c r="A22" s="844" t="s">
        <v>38</v>
      </c>
      <c r="B22" s="845"/>
      <c r="C22" s="845"/>
      <c r="D22" s="815">
        <f>①収支予算書!D27</f>
        <v>0</v>
      </c>
      <c r="E22" s="816"/>
      <c r="F22" s="817"/>
      <c r="G22" s="827"/>
      <c r="H22" s="828"/>
      <c r="I22" s="616"/>
      <c r="J22" s="883"/>
      <c r="K22" s="884"/>
      <c r="L22" s="884"/>
      <c r="M22" s="884"/>
      <c r="N22" s="884"/>
      <c r="O22" s="884"/>
      <c r="P22" s="884"/>
      <c r="Q22" s="884"/>
      <c r="R22" s="884"/>
      <c r="S22" s="884"/>
      <c r="T22" s="884"/>
      <c r="U22" s="884"/>
      <c r="V22" s="884"/>
      <c r="W22" s="884"/>
      <c r="X22" s="884"/>
      <c r="Y22" s="884"/>
      <c r="Z22" s="884"/>
      <c r="AA22" s="884"/>
      <c r="AB22" s="884"/>
      <c r="AC22" s="884"/>
      <c r="AD22" s="885"/>
    </row>
    <row r="23" spans="1:40" ht="18" customHeight="1">
      <c r="A23" s="846" t="s">
        <v>39</v>
      </c>
      <c r="B23" s="847"/>
      <c r="C23" s="847"/>
      <c r="D23" s="815">
        <f>①収支予算書!D28</f>
        <v>0</v>
      </c>
      <c r="E23" s="816"/>
      <c r="F23" s="817"/>
      <c r="G23" s="837">
        <f>M23*R23</f>
        <v>0</v>
      </c>
      <c r="H23" s="838"/>
      <c r="I23" s="839"/>
      <c r="J23" s="582" t="s">
        <v>298</v>
      </c>
      <c r="K23" s="492"/>
      <c r="L23" s="583"/>
      <c r="M23" s="493"/>
      <c r="N23" s="805"/>
      <c r="O23" s="685" t="s">
        <v>299</v>
      </c>
      <c r="P23" s="686"/>
      <c r="Q23" s="886"/>
      <c r="R23" s="493"/>
      <c r="S23" s="494"/>
      <c r="T23" s="286"/>
      <c r="U23" s="278"/>
      <c r="V23" s="278"/>
      <c r="W23" s="278"/>
      <c r="X23" s="278"/>
      <c r="Y23" s="278"/>
      <c r="Z23" s="278"/>
      <c r="AA23" s="278"/>
      <c r="AB23" s="278"/>
      <c r="AC23" s="278"/>
      <c r="AD23" s="281"/>
    </row>
    <row r="24" spans="1:40" ht="18" customHeight="1" thickBot="1">
      <c r="A24" s="844" t="s">
        <v>40</v>
      </c>
      <c r="B24" s="845"/>
      <c r="C24" s="845"/>
      <c r="D24" s="815">
        <f>①収支予算書!D29</f>
        <v>0</v>
      </c>
      <c r="E24" s="816"/>
      <c r="F24" s="817"/>
      <c r="G24" s="837">
        <f>M24*(R24+W24)+AB24</f>
        <v>0</v>
      </c>
      <c r="H24" s="838"/>
      <c r="I24" s="839"/>
      <c r="J24" s="582" t="s">
        <v>295</v>
      </c>
      <c r="K24" s="492"/>
      <c r="L24" s="583"/>
      <c r="M24" s="615"/>
      <c r="N24" s="828"/>
      <c r="O24" s="491" t="s">
        <v>297</v>
      </c>
      <c r="P24" s="492"/>
      <c r="Q24" s="583"/>
      <c r="R24" s="493"/>
      <c r="S24" s="494"/>
      <c r="T24" s="491" t="s">
        <v>296</v>
      </c>
      <c r="U24" s="492"/>
      <c r="V24" s="492"/>
      <c r="W24" s="493"/>
      <c r="X24" s="494"/>
      <c r="Y24" s="775" t="s">
        <v>405</v>
      </c>
      <c r="Z24" s="776"/>
      <c r="AA24" s="777"/>
      <c r="AB24" s="802">
        <f>AM30</f>
        <v>0</v>
      </c>
      <c r="AC24" s="803"/>
      <c r="AD24" s="804"/>
      <c r="AF24" s="80" t="s">
        <v>373</v>
      </c>
      <c r="AH24" s="178"/>
      <c r="AI24" s="202"/>
      <c r="AJ24" s="81"/>
      <c r="AK24" s="81"/>
      <c r="AL24" s="81"/>
      <c r="AM24" s="81"/>
      <c r="AN24" s="203"/>
    </row>
    <row r="25" spans="1:40" ht="18" customHeight="1" thickBot="1">
      <c r="A25" s="842" t="s">
        <v>41</v>
      </c>
      <c r="B25" s="843"/>
      <c r="C25" s="843"/>
      <c r="D25" s="815">
        <f>①収支予算書!D30</f>
        <v>0</v>
      </c>
      <c r="E25" s="816"/>
      <c r="F25" s="817"/>
      <c r="G25" s="827"/>
      <c r="H25" s="828"/>
      <c r="I25" s="616"/>
      <c r="J25" s="883"/>
      <c r="K25" s="884"/>
      <c r="L25" s="884"/>
      <c r="M25" s="884"/>
      <c r="N25" s="884"/>
      <c r="O25" s="884"/>
      <c r="P25" s="884"/>
      <c r="Q25" s="884"/>
      <c r="R25" s="884"/>
      <c r="S25" s="884"/>
      <c r="T25" s="884"/>
      <c r="U25" s="884"/>
      <c r="V25" s="884"/>
      <c r="W25" s="884"/>
      <c r="X25" s="884"/>
      <c r="Y25" s="884"/>
      <c r="Z25" s="884"/>
      <c r="AA25" s="884"/>
      <c r="AB25" s="884"/>
      <c r="AC25" s="884"/>
      <c r="AD25" s="885"/>
      <c r="AF25" s="896" t="s">
        <v>356</v>
      </c>
      <c r="AG25" s="897"/>
      <c r="AH25" s="319" t="s">
        <v>295</v>
      </c>
      <c r="AI25" s="321" t="s">
        <v>351</v>
      </c>
      <c r="AJ25" s="320" t="s">
        <v>302</v>
      </c>
      <c r="AK25" s="322" t="s">
        <v>296</v>
      </c>
      <c r="AL25" s="320" t="s">
        <v>302</v>
      </c>
      <c r="AM25" s="898" t="s">
        <v>11</v>
      </c>
      <c r="AN25" s="899"/>
    </row>
    <row r="26" spans="1:40" ht="18" customHeight="1" thickTop="1">
      <c r="A26" s="842" t="s">
        <v>42</v>
      </c>
      <c r="B26" s="843"/>
      <c r="C26" s="843"/>
      <c r="D26" s="815">
        <f>①収支予算書!D31</f>
        <v>0</v>
      </c>
      <c r="E26" s="816"/>
      <c r="F26" s="817"/>
      <c r="G26" s="827"/>
      <c r="H26" s="828"/>
      <c r="I26" s="616"/>
      <c r="J26" s="883"/>
      <c r="K26" s="884"/>
      <c r="L26" s="884"/>
      <c r="M26" s="884"/>
      <c r="N26" s="884"/>
      <c r="O26" s="884"/>
      <c r="P26" s="884"/>
      <c r="Q26" s="884"/>
      <c r="R26" s="884"/>
      <c r="S26" s="884"/>
      <c r="T26" s="884"/>
      <c r="U26" s="884"/>
      <c r="V26" s="884"/>
      <c r="W26" s="884"/>
      <c r="X26" s="884"/>
      <c r="Y26" s="884"/>
      <c r="Z26" s="884"/>
      <c r="AA26" s="884"/>
      <c r="AB26" s="884"/>
      <c r="AC26" s="884"/>
      <c r="AD26" s="885"/>
      <c r="AF26" s="520"/>
      <c r="AG26" s="521"/>
      <c r="AH26" s="221"/>
      <c r="AI26" s="193"/>
      <c r="AJ26" s="204">
        <f>AH26*AI26</f>
        <v>0</v>
      </c>
      <c r="AK26" s="193"/>
      <c r="AL26" s="204">
        <f>AH26*AK26</f>
        <v>0</v>
      </c>
      <c r="AM26" s="900">
        <f>AJ26+AL26</f>
        <v>0</v>
      </c>
      <c r="AN26" s="901"/>
    </row>
    <row r="27" spans="1:40" ht="18" customHeight="1">
      <c r="A27" s="844" t="s">
        <v>43</v>
      </c>
      <c r="B27" s="845"/>
      <c r="C27" s="845"/>
      <c r="D27" s="815">
        <f>①収支予算書!D32</f>
        <v>0</v>
      </c>
      <c r="E27" s="816"/>
      <c r="F27" s="817"/>
      <c r="G27" s="827"/>
      <c r="H27" s="828"/>
      <c r="I27" s="616"/>
      <c r="J27" s="883"/>
      <c r="K27" s="884"/>
      <c r="L27" s="884"/>
      <c r="M27" s="884"/>
      <c r="N27" s="884"/>
      <c r="O27" s="884"/>
      <c r="P27" s="884"/>
      <c r="Q27" s="884"/>
      <c r="R27" s="884"/>
      <c r="S27" s="884"/>
      <c r="T27" s="884"/>
      <c r="U27" s="884"/>
      <c r="V27" s="884"/>
      <c r="W27" s="884"/>
      <c r="X27" s="884"/>
      <c r="Y27" s="884"/>
      <c r="Z27" s="884"/>
      <c r="AA27" s="884"/>
      <c r="AB27" s="884"/>
      <c r="AC27" s="884"/>
      <c r="AD27" s="885"/>
      <c r="AF27" s="668"/>
      <c r="AG27" s="669"/>
      <c r="AH27" s="295"/>
      <c r="AI27" s="197"/>
      <c r="AJ27" s="205">
        <f>AH27*AI27</f>
        <v>0</v>
      </c>
      <c r="AK27" s="197"/>
      <c r="AL27" s="205">
        <f>AH27*AK27</f>
        <v>0</v>
      </c>
      <c r="AM27" s="902">
        <f>AJ27+AL27</f>
        <v>0</v>
      </c>
      <c r="AN27" s="903"/>
    </row>
    <row r="28" spans="1:40" ht="18" customHeight="1" thickBot="1">
      <c r="A28" s="850" t="s">
        <v>44</v>
      </c>
      <c r="B28" s="851"/>
      <c r="C28" s="851"/>
      <c r="D28" s="824">
        <f>①収支予算書!D33</f>
        <v>0</v>
      </c>
      <c r="E28" s="825"/>
      <c r="F28" s="826"/>
      <c r="G28" s="829"/>
      <c r="H28" s="830"/>
      <c r="I28" s="831"/>
      <c r="J28" s="877"/>
      <c r="K28" s="878"/>
      <c r="L28" s="878"/>
      <c r="M28" s="878"/>
      <c r="N28" s="878"/>
      <c r="O28" s="878"/>
      <c r="P28" s="878"/>
      <c r="Q28" s="878"/>
      <c r="R28" s="878"/>
      <c r="S28" s="878"/>
      <c r="T28" s="878"/>
      <c r="U28" s="878"/>
      <c r="V28" s="878"/>
      <c r="W28" s="878"/>
      <c r="X28" s="878"/>
      <c r="Y28" s="878"/>
      <c r="Z28" s="878"/>
      <c r="AA28" s="878"/>
      <c r="AB28" s="878"/>
      <c r="AC28" s="878"/>
      <c r="AD28" s="879"/>
      <c r="AF28" s="668"/>
      <c r="AG28" s="669"/>
      <c r="AH28" s="295"/>
      <c r="AI28" s="197"/>
      <c r="AJ28" s="205">
        <f>AH28*AI28</f>
        <v>0</v>
      </c>
      <c r="AK28" s="197"/>
      <c r="AL28" s="205">
        <f>AH28*AK28</f>
        <v>0</v>
      </c>
      <c r="AM28" s="902">
        <f>AJ28+AL28</f>
        <v>0</v>
      </c>
      <c r="AN28" s="903"/>
    </row>
    <row r="29" spans="1:40" ht="18" customHeight="1" thickBot="1">
      <c r="A29" s="852" t="s">
        <v>0</v>
      </c>
      <c r="B29" s="790"/>
      <c r="C29" s="790"/>
      <c r="D29" s="849">
        <f>①収支予算書!D34</f>
        <v>0</v>
      </c>
      <c r="E29" s="849"/>
      <c r="F29" s="849"/>
      <c r="G29" s="806">
        <f>SUM(G18:G28)</f>
        <v>0</v>
      </c>
      <c r="H29" s="807"/>
      <c r="I29" s="808"/>
      <c r="J29" s="103"/>
      <c r="K29" s="103"/>
      <c r="L29" s="103"/>
      <c r="M29" s="241"/>
      <c r="N29" s="241"/>
      <c r="O29" s="241"/>
      <c r="P29" s="84"/>
      <c r="Q29" s="84"/>
      <c r="R29" s="84"/>
      <c r="S29" s="84"/>
      <c r="T29" s="84"/>
      <c r="U29" s="84"/>
      <c r="V29" s="84"/>
      <c r="W29" s="84"/>
      <c r="X29" s="84"/>
      <c r="Y29" s="84"/>
      <c r="Z29" s="84"/>
      <c r="AA29" s="84"/>
      <c r="AB29" s="84"/>
      <c r="AC29" s="84"/>
      <c r="AD29" s="84"/>
      <c r="AF29" s="673"/>
      <c r="AG29" s="674"/>
      <c r="AH29" s="296"/>
      <c r="AI29" s="200"/>
      <c r="AJ29" s="323">
        <f>AH29*AI29</f>
        <v>0</v>
      </c>
      <c r="AK29" s="200"/>
      <c r="AL29" s="323">
        <f>AH29*AK29</f>
        <v>0</v>
      </c>
      <c r="AM29" s="904">
        <f>AJ29+AL29</f>
        <v>0</v>
      </c>
      <c r="AN29" s="90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357</v>
      </c>
      <c r="AM30" s="527">
        <f>SUM(AM26:AN29)</f>
        <v>0</v>
      </c>
      <c r="AN30" s="527"/>
    </row>
    <row r="31" spans="1:40" ht="24" customHeight="1" thickBot="1">
      <c r="A31" s="80" t="s">
        <v>21</v>
      </c>
    </row>
    <row r="32" spans="1:40" s="81" customFormat="1" ht="36" customHeight="1" thickBot="1">
      <c r="A32" s="852" t="s">
        <v>4</v>
      </c>
      <c r="B32" s="790"/>
      <c r="C32" s="790"/>
      <c r="D32" s="809" t="s">
        <v>32</v>
      </c>
      <c r="E32" s="810"/>
      <c r="F32" s="811"/>
      <c r="G32" s="809" t="s">
        <v>46</v>
      </c>
      <c r="H32" s="810"/>
      <c r="I32" s="811"/>
      <c r="J32" s="790" t="s">
        <v>436</v>
      </c>
      <c r="K32" s="790"/>
      <c r="L32" s="790"/>
      <c r="M32" s="790"/>
      <c r="N32" s="790"/>
      <c r="O32" s="790"/>
      <c r="P32" s="790"/>
      <c r="Q32" s="790"/>
      <c r="R32" s="790"/>
      <c r="S32" s="790"/>
      <c r="T32" s="790"/>
      <c r="U32" s="790"/>
      <c r="V32" s="790"/>
      <c r="W32" s="790"/>
      <c r="X32" s="790"/>
      <c r="Y32" s="790"/>
      <c r="Z32" s="790"/>
      <c r="AA32" s="790"/>
      <c r="AB32" s="790"/>
      <c r="AC32" s="790"/>
      <c r="AD32" s="791"/>
      <c r="AE32" s="80"/>
      <c r="AF32" s="80"/>
      <c r="AG32" s="80"/>
      <c r="AH32" s="80"/>
      <c r="AI32" s="80"/>
      <c r="AJ32" s="80"/>
      <c r="AK32" s="80"/>
      <c r="AL32" s="80"/>
    </row>
    <row r="33" spans="1:30" ht="36" customHeight="1">
      <c r="A33" s="854" t="s">
        <v>3</v>
      </c>
      <c r="B33" s="855"/>
      <c r="C33" s="856"/>
      <c r="D33" s="812">
        <f>①収支予算書!D38</f>
        <v>0</v>
      </c>
      <c r="E33" s="813"/>
      <c r="F33" s="814"/>
      <c r="G33" s="818" t="str">
        <f>支出明細集計_リスト!D4</f>
        <v/>
      </c>
      <c r="H33" s="819"/>
      <c r="I33" s="820"/>
      <c r="J33" s="792"/>
      <c r="K33" s="792"/>
      <c r="L33" s="792"/>
      <c r="M33" s="792"/>
      <c r="N33" s="792"/>
      <c r="O33" s="792"/>
      <c r="P33" s="792"/>
      <c r="Q33" s="792"/>
      <c r="R33" s="792"/>
      <c r="S33" s="792"/>
      <c r="T33" s="792"/>
      <c r="U33" s="792"/>
      <c r="V33" s="792"/>
      <c r="W33" s="792"/>
      <c r="X33" s="792"/>
      <c r="Y33" s="792"/>
      <c r="Z33" s="792"/>
      <c r="AA33" s="792"/>
      <c r="AB33" s="792"/>
      <c r="AC33" s="792"/>
      <c r="AD33" s="793"/>
    </row>
    <row r="34" spans="1:30" ht="36" customHeight="1">
      <c r="A34" s="846" t="s">
        <v>2</v>
      </c>
      <c r="B34" s="847"/>
      <c r="C34" s="848"/>
      <c r="D34" s="815">
        <f>①収支予算書!D44</f>
        <v>0</v>
      </c>
      <c r="E34" s="816"/>
      <c r="F34" s="817"/>
      <c r="G34" s="821" t="str">
        <f>支出明細集計_リスト!D6</f>
        <v/>
      </c>
      <c r="H34" s="822"/>
      <c r="I34" s="823"/>
      <c r="J34" s="792"/>
      <c r="K34" s="792"/>
      <c r="L34" s="792"/>
      <c r="M34" s="792"/>
      <c r="N34" s="792"/>
      <c r="O34" s="792"/>
      <c r="P34" s="792"/>
      <c r="Q34" s="792"/>
      <c r="R34" s="792"/>
      <c r="S34" s="792"/>
      <c r="T34" s="792"/>
      <c r="U34" s="792"/>
      <c r="V34" s="792"/>
      <c r="W34" s="792"/>
      <c r="X34" s="792"/>
      <c r="Y34" s="792"/>
      <c r="Z34" s="792"/>
      <c r="AA34" s="792"/>
      <c r="AB34" s="792"/>
      <c r="AC34" s="792"/>
      <c r="AD34" s="793"/>
    </row>
    <row r="35" spans="1:30" ht="18" customHeight="1">
      <c r="A35" s="846" t="s">
        <v>1</v>
      </c>
      <c r="B35" s="847"/>
      <c r="C35" s="848"/>
      <c r="D35" s="815">
        <f>①収支予算書!D50</f>
        <v>0</v>
      </c>
      <c r="E35" s="816"/>
      <c r="F35" s="817"/>
      <c r="G35" s="821" t="str">
        <f>支出明細集計_リスト!D8</f>
        <v/>
      </c>
      <c r="H35" s="822"/>
      <c r="I35" s="823"/>
      <c r="J35" s="792"/>
      <c r="K35" s="792"/>
      <c r="L35" s="792"/>
      <c r="M35" s="792"/>
      <c r="N35" s="792"/>
      <c r="O35" s="792"/>
      <c r="P35" s="792"/>
      <c r="Q35" s="792"/>
      <c r="R35" s="792"/>
      <c r="S35" s="792"/>
      <c r="T35" s="792"/>
      <c r="U35" s="792"/>
      <c r="V35" s="792"/>
      <c r="W35" s="792"/>
      <c r="X35" s="792"/>
      <c r="Y35" s="792"/>
      <c r="Z35" s="792"/>
      <c r="AA35" s="792"/>
      <c r="AB35" s="792"/>
      <c r="AC35" s="792"/>
      <c r="AD35" s="793"/>
    </row>
    <row r="36" spans="1:30" ht="18" customHeight="1">
      <c r="A36" s="846" t="s">
        <v>61</v>
      </c>
      <c r="B36" s="847"/>
      <c r="C36" s="848"/>
      <c r="D36" s="815">
        <f>①収支予算書!D51</f>
        <v>0</v>
      </c>
      <c r="E36" s="816"/>
      <c r="F36" s="817"/>
      <c r="G36" s="821" t="str">
        <f>支出明細集計_リスト!D10</f>
        <v/>
      </c>
      <c r="H36" s="822"/>
      <c r="I36" s="823"/>
      <c r="J36" s="792"/>
      <c r="K36" s="792"/>
      <c r="L36" s="792"/>
      <c r="M36" s="792"/>
      <c r="N36" s="792"/>
      <c r="O36" s="792"/>
      <c r="P36" s="792"/>
      <c r="Q36" s="792"/>
      <c r="R36" s="792"/>
      <c r="S36" s="792"/>
      <c r="T36" s="792"/>
      <c r="U36" s="792"/>
      <c r="V36" s="792"/>
      <c r="W36" s="792"/>
      <c r="X36" s="792"/>
      <c r="Y36" s="792"/>
      <c r="Z36" s="792"/>
      <c r="AA36" s="792"/>
      <c r="AB36" s="792"/>
      <c r="AC36" s="792"/>
      <c r="AD36" s="793"/>
    </row>
    <row r="37" spans="1:30" ht="18" customHeight="1">
      <c r="A37" s="846" t="s">
        <v>62</v>
      </c>
      <c r="B37" s="847"/>
      <c r="C37" s="848"/>
      <c r="D37" s="815">
        <f>①収支予算書!D53</f>
        <v>0</v>
      </c>
      <c r="E37" s="816"/>
      <c r="F37" s="817"/>
      <c r="G37" s="821" t="str">
        <f>支出明細集計_リスト!D12</f>
        <v/>
      </c>
      <c r="H37" s="822"/>
      <c r="I37" s="823"/>
      <c r="J37" s="792"/>
      <c r="K37" s="792"/>
      <c r="L37" s="792"/>
      <c r="M37" s="792"/>
      <c r="N37" s="792"/>
      <c r="O37" s="792"/>
      <c r="P37" s="792"/>
      <c r="Q37" s="792"/>
      <c r="R37" s="792"/>
      <c r="S37" s="792"/>
      <c r="T37" s="792"/>
      <c r="U37" s="792"/>
      <c r="V37" s="792"/>
      <c r="W37" s="792"/>
      <c r="X37" s="792"/>
      <c r="Y37" s="792"/>
      <c r="Z37" s="792"/>
      <c r="AA37" s="792"/>
      <c r="AB37" s="792"/>
      <c r="AC37" s="792"/>
      <c r="AD37" s="793"/>
    </row>
    <row r="38" spans="1:30" ht="18" customHeight="1">
      <c r="A38" s="846" t="s">
        <v>63</v>
      </c>
      <c r="B38" s="847"/>
      <c r="C38" s="848"/>
      <c r="D38" s="815">
        <f>①収支予算書!D54</f>
        <v>0</v>
      </c>
      <c r="E38" s="816"/>
      <c r="F38" s="817"/>
      <c r="G38" s="821" t="str">
        <f>支出明細集計_リスト!D14</f>
        <v/>
      </c>
      <c r="H38" s="822"/>
      <c r="I38" s="823"/>
      <c r="J38" s="792"/>
      <c r="K38" s="792"/>
      <c r="L38" s="792"/>
      <c r="M38" s="792"/>
      <c r="N38" s="792"/>
      <c r="O38" s="792"/>
      <c r="P38" s="792"/>
      <c r="Q38" s="792"/>
      <c r="R38" s="792"/>
      <c r="S38" s="792"/>
      <c r="T38" s="792"/>
      <c r="U38" s="792"/>
      <c r="V38" s="792"/>
      <c r="W38" s="792"/>
      <c r="X38" s="792"/>
      <c r="Y38" s="792"/>
      <c r="Z38" s="792"/>
      <c r="AA38" s="792"/>
      <c r="AB38" s="792"/>
      <c r="AC38" s="792"/>
      <c r="AD38" s="793"/>
    </row>
    <row r="39" spans="1:30" ht="18" customHeight="1">
      <c r="A39" s="846" t="s">
        <v>64</v>
      </c>
      <c r="B39" s="847"/>
      <c r="C39" s="848"/>
      <c r="D39" s="815">
        <f>①収支予算書!D55</f>
        <v>0</v>
      </c>
      <c r="E39" s="816"/>
      <c r="F39" s="817"/>
      <c r="G39" s="821" t="str">
        <f>支出明細集計_リスト!D16</f>
        <v/>
      </c>
      <c r="H39" s="822"/>
      <c r="I39" s="823"/>
      <c r="J39" s="792"/>
      <c r="K39" s="792"/>
      <c r="L39" s="792"/>
      <c r="M39" s="792"/>
      <c r="N39" s="792"/>
      <c r="O39" s="792"/>
      <c r="P39" s="792"/>
      <c r="Q39" s="792"/>
      <c r="R39" s="792"/>
      <c r="S39" s="792"/>
      <c r="T39" s="792"/>
      <c r="U39" s="792"/>
      <c r="V39" s="792"/>
      <c r="W39" s="792"/>
      <c r="X39" s="792"/>
      <c r="Y39" s="792"/>
      <c r="Z39" s="792"/>
      <c r="AA39" s="792"/>
      <c r="AB39" s="792"/>
      <c r="AC39" s="792"/>
      <c r="AD39" s="793"/>
    </row>
    <row r="40" spans="1:30" ht="18" customHeight="1">
      <c r="A40" s="846" t="s">
        <v>65</v>
      </c>
      <c r="B40" s="847"/>
      <c r="C40" s="848"/>
      <c r="D40" s="815">
        <f>①収支予算書!D56</f>
        <v>0</v>
      </c>
      <c r="E40" s="816"/>
      <c r="F40" s="817"/>
      <c r="G40" s="821" t="str">
        <f>支出明細集計_リスト!D18</f>
        <v/>
      </c>
      <c r="H40" s="822"/>
      <c r="I40" s="823"/>
      <c r="J40" s="792"/>
      <c r="K40" s="792"/>
      <c r="L40" s="792"/>
      <c r="M40" s="792"/>
      <c r="N40" s="792"/>
      <c r="O40" s="792"/>
      <c r="P40" s="792"/>
      <c r="Q40" s="792"/>
      <c r="R40" s="792"/>
      <c r="S40" s="792"/>
      <c r="T40" s="792"/>
      <c r="U40" s="792"/>
      <c r="V40" s="792"/>
      <c r="W40" s="792"/>
      <c r="X40" s="792"/>
      <c r="Y40" s="792"/>
      <c r="Z40" s="792"/>
      <c r="AA40" s="792"/>
      <c r="AB40" s="792"/>
      <c r="AC40" s="792"/>
      <c r="AD40" s="793"/>
    </row>
    <row r="41" spans="1:30" ht="36" customHeight="1">
      <c r="A41" s="846" t="s">
        <v>66</v>
      </c>
      <c r="B41" s="847"/>
      <c r="C41" s="848"/>
      <c r="D41" s="815">
        <f>①収支予算書!D57</f>
        <v>0</v>
      </c>
      <c r="E41" s="816"/>
      <c r="F41" s="817"/>
      <c r="G41" s="821" t="str">
        <f>支出明細集計_リスト!D19</f>
        <v/>
      </c>
      <c r="H41" s="822"/>
      <c r="I41" s="823"/>
      <c r="J41" s="792"/>
      <c r="K41" s="792"/>
      <c r="L41" s="792"/>
      <c r="M41" s="792"/>
      <c r="N41" s="792"/>
      <c r="O41" s="792"/>
      <c r="P41" s="792"/>
      <c r="Q41" s="792"/>
      <c r="R41" s="792"/>
      <c r="S41" s="792"/>
      <c r="T41" s="792"/>
      <c r="U41" s="792"/>
      <c r="V41" s="792"/>
      <c r="W41" s="792"/>
      <c r="X41" s="792"/>
      <c r="Y41" s="792"/>
      <c r="Z41" s="792"/>
      <c r="AA41" s="792"/>
      <c r="AB41" s="792"/>
      <c r="AC41" s="792"/>
      <c r="AD41" s="793"/>
    </row>
    <row r="42" spans="1:30" ht="18" customHeight="1">
      <c r="A42" s="846" t="s">
        <v>247</v>
      </c>
      <c r="B42" s="847"/>
      <c r="C42" s="848"/>
      <c r="D42" s="815">
        <f>①収支予算書!D60</f>
        <v>0</v>
      </c>
      <c r="E42" s="816"/>
      <c r="F42" s="817"/>
      <c r="G42" s="821" t="str">
        <f>支出明細集計_リスト!D21</f>
        <v/>
      </c>
      <c r="H42" s="822"/>
      <c r="I42" s="823"/>
      <c r="J42" s="792"/>
      <c r="K42" s="792"/>
      <c r="L42" s="792"/>
      <c r="M42" s="792"/>
      <c r="N42" s="792"/>
      <c r="O42" s="792"/>
      <c r="P42" s="792"/>
      <c r="Q42" s="792"/>
      <c r="R42" s="792"/>
      <c r="S42" s="792"/>
      <c r="T42" s="792"/>
      <c r="U42" s="792"/>
      <c r="V42" s="792"/>
      <c r="W42" s="792"/>
      <c r="X42" s="792"/>
      <c r="Y42" s="792"/>
      <c r="Z42" s="792"/>
      <c r="AA42" s="792"/>
      <c r="AB42" s="792"/>
      <c r="AC42" s="792"/>
      <c r="AD42" s="793"/>
    </row>
    <row r="43" spans="1:30" ht="18" customHeight="1">
      <c r="A43" s="846" t="s">
        <v>248</v>
      </c>
      <c r="B43" s="847"/>
      <c r="C43" s="848"/>
      <c r="D43" s="815">
        <f>①収支予算書!D61</f>
        <v>0</v>
      </c>
      <c r="E43" s="816"/>
      <c r="F43" s="817"/>
      <c r="G43" s="821" t="str">
        <f>支出明細集計_リスト!D23</f>
        <v/>
      </c>
      <c r="H43" s="822"/>
      <c r="I43" s="823"/>
      <c r="J43" s="792"/>
      <c r="K43" s="792"/>
      <c r="L43" s="792"/>
      <c r="M43" s="792"/>
      <c r="N43" s="792"/>
      <c r="O43" s="792"/>
      <c r="P43" s="792"/>
      <c r="Q43" s="792"/>
      <c r="R43" s="792"/>
      <c r="S43" s="792"/>
      <c r="T43" s="792"/>
      <c r="U43" s="792"/>
      <c r="V43" s="792"/>
      <c r="W43" s="792"/>
      <c r="X43" s="792"/>
      <c r="Y43" s="792"/>
      <c r="Z43" s="792"/>
      <c r="AA43" s="792"/>
      <c r="AB43" s="792"/>
      <c r="AC43" s="792"/>
      <c r="AD43" s="793"/>
    </row>
    <row r="44" spans="1:30" ht="18" customHeight="1">
      <c r="A44" s="846" t="s">
        <v>249</v>
      </c>
      <c r="B44" s="847"/>
      <c r="C44" s="848"/>
      <c r="D44" s="815">
        <f>①収支予算書!D62</f>
        <v>0</v>
      </c>
      <c r="E44" s="816"/>
      <c r="F44" s="817"/>
      <c r="G44" s="821" t="str">
        <f>支出明細集計_リスト!D24</f>
        <v/>
      </c>
      <c r="H44" s="822"/>
      <c r="I44" s="823"/>
      <c r="J44" s="792"/>
      <c r="K44" s="792"/>
      <c r="L44" s="792"/>
      <c r="M44" s="792"/>
      <c r="N44" s="792"/>
      <c r="O44" s="792"/>
      <c r="P44" s="792"/>
      <c r="Q44" s="792"/>
      <c r="R44" s="792"/>
      <c r="S44" s="792"/>
      <c r="T44" s="792"/>
      <c r="U44" s="792"/>
      <c r="V44" s="792"/>
      <c r="W44" s="792"/>
      <c r="X44" s="792"/>
      <c r="Y44" s="792"/>
      <c r="Z44" s="792"/>
      <c r="AA44" s="792"/>
      <c r="AB44" s="792"/>
      <c r="AC44" s="792"/>
      <c r="AD44" s="793"/>
    </row>
    <row r="45" spans="1:30" ht="18" customHeight="1">
      <c r="A45" s="846" t="s">
        <v>250</v>
      </c>
      <c r="B45" s="847"/>
      <c r="C45" s="848"/>
      <c r="D45" s="815">
        <f>①収支予算書!D63</f>
        <v>0</v>
      </c>
      <c r="E45" s="816"/>
      <c r="F45" s="817"/>
      <c r="G45" s="821" t="str">
        <f>支出明細集計_リスト!D26</f>
        <v/>
      </c>
      <c r="H45" s="822"/>
      <c r="I45" s="823"/>
      <c r="J45" s="792"/>
      <c r="K45" s="792"/>
      <c r="L45" s="792"/>
      <c r="M45" s="792"/>
      <c r="N45" s="792"/>
      <c r="O45" s="792"/>
      <c r="P45" s="792"/>
      <c r="Q45" s="792"/>
      <c r="R45" s="792"/>
      <c r="S45" s="792"/>
      <c r="T45" s="792"/>
      <c r="U45" s="792"/>
      <c r="V45" s="792"/>
      <c r="W45" s="792"/>
      <c r="X45" s="792"/>
      <c r="Y45" s="792"/>
      <c r="Z45" s="792"/>
      <c r="AA45" s="792"/>
      <c r="AB45" s="792"/>
      <c r="AC45" s="792"/>
      <c r="AD45" s="793"/>
    </row>
    <row r="46" spans="1:30" ht="18" customHeight="1">
      <c r="A46" s="846" t="s">
        <v>251</v>
      </c>
      <c r="B46" s="847"/>
      <c r="C46" s="848"/>
      <c r="D46" s="815">
        <f>①収支予算書!D64</f>
        <v>0</v>
      </c>
      <c r="E46" s="816"/>
      <c r="F46" s="817"/>
      <c r="G46" s="821" t="str">
        <f>支出明細集計_リスト!D28</f>
        <v/>
      </c>
      <c r="H46" s="822"/>
      <c r="I46" s="823"/>
      <c r="J46" s="792"/>
      <c r="K46" s="792"/>
      <c r="L46" s="792"/>
      <c r="M46" s="792"/>
      <c r="N46" s="792"/>
      <c r="O46" s="792"/>
      <c r="P46" s="792"/>
      <c r="Q46" s="792"/>
      <c r="R46" s="792"/>
      <c r="S46" s="792"/>
      <c r="T46" s="792"/>
      <c r="U46" s="792"/>
      <c r="V46" s="792"/>
      <c r="W46" s="792"/>
      <c r="X46" s="792"/>
      <c r="Y46" s="792"/>
      <c r="Z46" s="792"/>
      <c r="AA46" s="792"/>
      <c r="AB46" s="792"/>
      <c r="AC46" s="792"/>
      <c r="AD46" s="793"/>
    </row>
    <row r="47" spans="1:30" ht="18" customHeight="1" thickBot="1">
      <c r="A47" s="859" t="s">
        <v>252</v>
      </c>
      <c r="B47" s="860"/>
      <c r="C47" s="861"/>
      <c r="D47" s="824">
        <f>①収支予算書!D68</f>
        <v>0</v>
      </c>
      <c r="E47" s="825"/>
      <c r="F47" s="826"/>
      <c r="G47" s="821" t="str">
        <f>支出明細集計_リスト!D30</f>
        <v/>
      </c>
      <c r="H47" s="822"/>
      <c r="I47" s="823"/>
      <c r="J47" s="787"/>
      <c r="K47" s="787"/>
      <c r="L47" s="787"/>
      <c r="M47" s="787"/>
      <c r="N47" s="787"/>
      <c r="O47" s="787"/>
      <c r="P47" s="787"/>
      <c r="Q47" s="787"/>
      <c r="R47" s="787"/>
      <c r="S47" s="787"/>
      <c r="T47" s="787"/>
      <c r="U47" s="787"/>
      <c r="V47" s="787"/>
      <c r="W47" s="787"/>
      <c r="X47" s="787"/>
      <c r="Y47" s="787"/>
      <c r="Z47" s="787"/>
      <c r="AA47" s="787"/>
      <c r="AB47" s="787"/>
      <c r="AC47" s="787"/>
      <c r="AD47" s="788"/>
    </row>
    <row r="48" spans="1:30" ht="18" customHeight="1" thickBot="1">
      <c r="A48" s="857" t="s">
        <v>0</v>
      </c>
      <c r="B48" s="858"/>
      <c r="C48" s="858"/>
      <c r="D48" s="832">
        <f>SUM(D33:D47)</f>
        <v>0</v>
      </c>
      <c r="E48" s="833"/>
      <c r="F48" s="834"/>
      <c r="G48" s="806">
        <f>SUM(G33:I47)</f>
        <v>0</v>
      </c>
      <c r="H48" s="807"/>
      <c r="I48" s="808"/>
      <c r="J48" s="789"/>
      <c r="K48" s="789"/>
      <c r="L48" s="789"/>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62" t="s">
        <v>369</v>
      </c>
      <c r="B50" s="862"/>
      <c r="C50" s="862"/>
      <c r="D50" s="806">
        <f>D29-D48</f>
        <v>0</v>
      </c>
      <c r="E50" s="807"/>
      <c r="F50" s="808"/>
      <c r="G50" s="806">
        <f>G29-G48</f>
        <v>0</v>
      </c>
      <c r="H50" s="807"/>
      <c r="I50" s="808"/>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53"/>
      <c r="C54" s="853"/>
      <c r="D54" s="853"/>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3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440</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361</v>
      </c>
      <c r="C4" s="121" t="s">
        <v>16</v>
      </c>
      <c r="D4" s="122" t="s">
        <v>22</v>
      </c>
      <c r="E4" s="122" t="s">
        <v>23</v>
      </c>
      <c r="F4" s="121" t="s">
        <v>360</v>
      </c>
      <c r="G4" s="121" t="s">
        <v>359</v>
      </c>
      <c r="H4" s="123" t="s">
        <v>17</v>
      </c>
      <c r="I4" s="124" t="s">
        <v>31</v>
      </c>
      <c r="J4" s="123" t="s">
        <v>47</v>
      </c>
      <c r="K4" s="125" t="s">
        <v>15</v>
      </c>
      <c r="L4" s="126" t="s">
        <v>14</v>
      </c>
      <c r="M4" s="127"/>
      <c r="N4" s="128" t="s">
        <v>412</v>
      </c>
      <c r="O4" s="128" t="s">
        <v>412</v>
      </c>
      <c r="P4" s="128"/>
      <c r="Q4" s="129"/>
      <c r="R4" s="174">
        <v>1</v>
      </c>
      <c r="S4" s="130" t="s">
        <v>412</v>
      </c>
      <c r="T4" s="169">
        <f>SUMIF(B:B,$S4,H:H)</f>
        <v>0</v>
      </c>
      <c r="U4" s="169">
        <f>SUMIF(B:B,$S4,I:I)</f>
        <v>0</v>
      </c>
      <c r="V4" s="161">
        <f>SUMIF(B:B,$S4,J:J)</f>
        <v>0</v>
      </c>
    </row>
    <row r="5" spans="1:22" ht="24" customHeight="1">
      <c r="A5" s="131">
        <v>1</v>
      </c>
      <c r="B5" s="46"/>
      <c r="C5" s="47"/>
      <c r="D5" s="48"/>
      <c r="E5" s="48"/>
      <c r="F5" s="51"/>
      <c r="G5" s="53"/>
      <c r="H5" s="13"/>
      <c r="I5" s="132" t="str">
        <f>IF(COUNTIF(対象経費,B5),H5,"")</f>
        <v/>
      </c>
      <c r="J5" s="132" t="str">
        <f t="shared" ref="J5:J31" si="0">IF(COUNTIF(対象外経費,B5),H5,"")</f>
        <v/>
      </c>
      <c r="K5" s="133"/>
      <c r="L5" s="134"/>
      <c r="M5" s="127"/>
      <c r="N5" s="128" t="s">
        <v>413</v>
      </c>
      <c r="O5" s="128" t="s">
        <v>413</v>
      </c>
      <c r="P5" s="128"/>
      <c r="Q5" s="129"/>
      <c r="R5" s="175"/>
      <c r="S5" s="160"/>
      <c r="T5" s="170"/>
      <c r="U5" s="170"/>
      <c r="V5" s="161"/>
    </row>
    <row r="6" spans="1:22" ht="24" customHeight="1">
      <c r="A6" s="131">
        <v>2</v>
      </c>
      <c r="B6" s="46"/>
      <c r="C6" s="47"/>
      <c r="D6" s="12"/>
      <c r="E6" s="12"/>
      <c r="F6" s="52"/>
      <c r="G6" s="54"/>
      <c r="H6" s="13"/>
      <c r="I6" s="136" t="str">
        <f t="shared" ref="I6:I31" si="1">IF(COUNTIF(対象経費,B6),H6,"")</f>
        <v/>
      </c>
      <c r="J6" s="136" t="str">
        <f>IF(COUNTIF(対象外経費,B6),H6,"")</f>
        <v/>
      </c>
      <c r="K6" s="137"/>
      <c r="L6" s="138"/>
      <c r="M6" s="127"/>
      <c r="N6" s="128" t="s">
        <v>414</v>
      </c>
      <c r="O6" s="128" t="s">
        <v>414</v>
      </c>
      <c r="P6" s="128"/>
      <c r="Q6" s="129"/>
      <c r="R6" s="174">
        <v>2</v>
      </c>
      <c r="S6" s="135" t="s">
        <v>413</v>
      </c>
      <c r="T6" s="171">
        <f>SUMIF(B:B,$S6,H:H)</f>
        <v>0</v>
      </c>
      <c r="U6" s="169">
        <f>SUMIF(B:B,$S6,I:I)</f>
        <v>0</v>
      </c>
      <c r="V6" s="162">
        <f>SUMIF(B:B,$S6,J:J)</f>
        <v>0</v>
      </c>
    </row>
    <row r="7" spans="1:22" ht="24" customHeight="1">
      <c r="A7" s="131">
        <v>3</v>
      </c>
      <c r="B7" s="46"/>
      <c r="C7" s="47"/>
      <c r="D7" s="12"/>
      <c r="E7" s="12"/>
      <c r="F7" s="52"/>
      <c r="G7" s="54"/>
      <c r="H7" s="13"/>
      <c r="I7" s="136" t="str">
        <f t="shared" si="1"/>
        <v/>
      </c>
      <c r="J7" s="136" t="str">
        <f t="shared" si="0"/>
        <v/>
      </c>
      <c r="K7" s="137"/>
      <c r="L7" s="138"/>
      <c r="M7" s="127"/>
      <c r="N7" s="128" t="s">
        <v>415</v>
      </c>
      <c r="O7" s="128" t="s">
        <v>415</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0"/>
        <v/>
      </c>
      <c r="K8" s="137"/>
      <c r="L8" s="138"/>
      <c r="M8" s="127"/>
      <c r="N8" s="128" t="s">
        <v>416</v>
      </c>
      <c r="O8" s="128" t="s">
        <v>416</v>
      </c>
      <c r="P8" s="128"/>
      <c r="Q8" s="129"/>
      <c r="R8" s="174">
        <v>3</v>
      </c>
      <c r="S8" s="135" t="s">
        <v>414</v>
      </c>
      <c r="T8" s="171">
        <f>SUMIF(B:B,$S8,H:H)</f>
        <v>0</v>
      </c>
      <c r="U8" s="169">
        <f>SUMIF(B:B,$S8,I:I)</f>
        <v>0</v>
      </c>
      <c r="V8" s="162">
        <f>SUMIF(B:B,$S8,J:J)</f>
        <v>0</v>
      </c>
    </row>
    <row r="9" spans="1:22" ht="24" customHeight="1">
      <c r="A9" s="131">
        <v>5</v>
      </c>
      <c r="B9" s="46"/>
      <c r="C9" s="47"/>
      <c r="D9" s="12"/>
      <c r="E9" s="12"/>
      <c r="F9" s="52"/>
      <c r="G9" s="54"/>
      <c r="H9" s="13"/>
      <c r="I9" s="136" t="str">
        <f t="shared" si="1"/>
        <v/>
      </c>
      <c r="J9" s="136" t="str">
        <f t="shared" si="0"/>
        <v/>
      </c>
      <c r="K9" s="137"/>
      <c r="L9" s="138"/>
      <c r="M9" s="127"/>
      <c r="N9" s="128" t="s">
        <v>417</v>
      </c>
      <c r="O9" s="128" t="s">
        <v>417</v>
      </c>
      <c r="P9" s="128"/>
      <c r="Q9" s="129"/>
      <c r="R9" s="175"/>
      <c r="S9" s="160"/>
      <c r="T9" s="172"/>
      <c r="U9" s="170"/>
      <c r="V9" s="162"/>
    </row>
    <row r="10" spans="1:22" ht="24" customHeight="1">
      <c r="A10" s="131">
        <v>6</v>
      </c>
      <c r="B10" s="46"/>
      <c r="C10" s="47"/>
      <c r="D10" s="12"/>
      <c r="E10" s="12"/>
      <c r="F10" s="52"/>
      <c r="G10" s="52"/>
      <c r="H10" s="13"/>
      <c r="I10" s="136" t="str">
        <f t="shared" si="1"/>
        <v/>
      </c>
      <c r="J10" s="136" t="str">
        <f t="shared" si="0"/>
        <v/>
      </c>
      <c r="K10" s="137"/>
      <c r="L10" s="138"/>
      <c r="M10" s="127"/>
      <c r="N10" s="128" t="s">
        <v>418</v>
      </c>
      <c r="O10" s="128" t="s">
        <v>418</v>
      </c>
      <c r="P10" s="128"/>
      <c r="Q10" s="139"/>
      <c r="R10" s="174">
        <v>4</v>
      </c>
      <c r="S10" s="135" t="s">
        <v>415</v>
      </c>
      <c r="T10" s="171">
        <f>SUMIF(B:B,$S10,H:H)</f>
        <v>0</v>
      </c>
      <c r="U10" s="169">
        <f>SUMIF(B:B,$S10,I:I)</f>
        <v>0</v>
      </c>
      <c r="V10" s="162">
        <f>SUMIF(B:B,$S10,J:J)</f>
        <v>0</v>
      </c>
    </row>
    <row r="11" spans="1:22" ht="24" customHeight="1">
      <c r="A11" s="131">
        <v>7</v>
      </c>
      <c r="B11" s="46"/>
      <c r="C11" s="47"/>
      <c r="D11" s="12"/>
      <c r="E11" s="12"/>
      <c r="F11" s="52"/>
      <c r="G11" s="52"/>
      <c r="H11" s="13"/>
      <c r="I11" s="136" t="str">
        <f t="shared" si="1"/>
        <v/>
      </c>
      <c r="J11" s="136" t="str">
        <f t="shared" si="0"/>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1"/>
        <v/>
      </c>
      <c r="J12" s="136" t="str">
        <f t="shared" si="0"/>
        <v/>
      </c>
      <c r="K12" s="137"/>
      <c r="L12" s="138"/>
      <c r="M12" s="127"/>
      <c r="N12" s="128" t="s">
        <v>419</v>
      </c>
      <c r="O12" s="128" t="s">
        <v>419</v>
      </c>
      <c r="P12" s="128"/>
      <c r="Q12" s="139"/>
      <c r="R12" s="174">
        <v>5</v>
      </c>
      <c r="S12" s="135" t="s">
        <v>416</v>
      </c>
      <c r="T12" s="171">
        <f>SUMIF(B:B,$S12,H:H)</f>
        <v>0</v>
      </c>
      <c r="U12" s="169">
        <f>SUMIF(B:B,$S12,I:I)</f>
        <v>0</v>
      </c>
      <c r="V12" s="162">
        <f>SUMIF(B:B,$S12,J:J)</f>
        <v>0</v>
      </c>
    </row>
    <row r="13" spans="1:22" ht="24" customHeight="1">
      <c r="A13" s="131">
        <v>9</v>
      </c>
      <c r="B13" s="46"/>
      <c r="C13" s="47"/>
      <c r="D13" s="12"/>
      <c r="E13" s="12"/>
      <c r="F13" s="52"/>
      <c r="G13" s="52"/>
      <c r="H13" s="13"/>
      <c r="I13" s="136" t="str">
        <f t="shared" si="1"/>
        <v/>
      </c>
      <c r="J13" s="136" t="str">
        <f t="shared" si="0"/>
        <v/>
      </c>
      <c r="K13" s="137"/>
      <c r="L13" s="138"/>
      <c r="M13" s="127"/>
      <c r="N13" s="128" t="s">
        <v>12</v>
      </c>
      <c r="O13" s="128" t="s">
        <v>12</v>
      </c>
      <c r="P13" s="128"/>
      <c r="Q13" s="139"/>
      <c r="R13" s="174">
        <v>6</v>
      </c>
      <c r="S13" s="135" t="s">
        <v>417</v>
      </c>
      <c r="T13" s="171">
        <f>SUMIF(B:B,$S13,H:H)</f>
        <v>0</v>
      </c>
      <c r="U13" s="169">
        <f>SUMIF(B:B,$S13,I:I)</f>
        <v>0</v>
      </c>
      <c r="V13" s="162">
        <f>SUMIF(B:B,$S13,J:J)</f>
        <v>0</v>
      </c>
    </row>
    <row r="14" spans="1:22" ht="24" customHeight="1">
      <c r="A14" s="131">
        <v>10</v>
      </c>
      <c r="B14" s="46"/>
      <c r="C14" s="47"/>
      <c r="D14" s="12"/>
      <c r="E14" s="12"/>
      <c r="F14" s="52"/>
      <c r="G14" s="54"/>
      <c r="H14" s="13"/>
      <c r="I14" s="136" t="str">
        <f t="shared" si="1"/>
        <v/>
      </c>
      <c r="J14" s="136" t="str">
        <f t="shared" si="0"/>
        <v/>
      </c>
      <c r="K14" s="137"/>
      <c r="L14" s="138"/>
      <c r="M14" s="127"/>
      <c r="N14" s="128" t="s">
        <v>421</v>
      </c>
      <c r="O14" s="128" t="s">
        <v>421</v>
      </c>
      <c r="P14" s="128"/>
      <c r="Q14" s="139"/>
      <c r="R14" s="174">
        <v>7</v>
      </c>
      <c r="S14" s="135" t="s">
        <v>418</v>
      </c>
      <c r="T14" s="171">
        <f>SUMIF(B:B,$S14,H:H)</f>
        <v>0</v>
      </c>
      <c r="U14" s="169">
        <f>SUMIF(B:B,$S14,I:I)</f>
        <v>0</v>
      </c>
      <c r="V14" s="162">
        <f>SUMIF(B:B,$S14,J:J)</f>
        <v>0</v>
      </c>
    </row>
    <row r="15" spans="1:22" ht="24" customHeight="1">
      <c r="A15" s="131">
        <v>11</v>
      </c>
      <c r="B15" s="46"/>
      <c r="C15" s="47"/>
      <c r="D15" s="12"/>
      <c r="E15" s="12"/>
      <c r="F15" s="52"/>
      <c r="G15" s="52"/>
      <c r="H15" s="13"/>
      <c r="I15" s="136" t="str">
        <f t="shared" si="1"/>
        <v/>
      </c>
      <c r="J15" s="136" t="str">
        <f t="shared" si="0"/>
        <v/>
      </c>
      <c r="K15" s="137"/>
      <c r="L15" s="138"/>
      <c r="M15" s="127"/>
      <c r="N15" s="128" t="s">
        <v>422</v>
      </c>
      <c r="O15" s="128" t="s">
        <v>422</v>
      </c>
      <c r="P15" s="128"/>
      <c r="Q15" s="139"/>
      <c r="R15" s="175"/>
      <c r="S15" s="160"/>
      <c r="T15" s="172"/>
      <c r="U15" s="170"/>
      <c r="V15" s="162"/>
    </row>
    <row r="16" spans="1:22" ht="24" customHeight="1">
      <c r="A16" s="131">
        <v>12</v>
      </c>
      <c r="B16" s="46"/>
      <c r="C16" s="47"/>
      <c r="D16" s="12"/>
      <c r="E16" s="12"/>
      <c r="F16" s="52"/>
      <c r="G16" s="52"/>
      <c r="H16" s="13"/>
      <c r="I16" s="136" t="str">
        <f t="shared" si="1"/>
        <v/>
      </c>
      <c r="J16" s="136" t="str">
        <f t="shared" si="0"/>
        <v/>
      </c>
      <c r="K16" s="137"/>
      <c r="L16" s="138"/>
      <c r="M16" s="127"/>
      <c r="N16" s="128" t="s">
        <v>321</v>
      </c>
      <c r="O16" s="128" t="s">
        <v>321</v>
      </c>
      <c r="P16" s="128"/>
      <c r="Q16" s="139"/>
      <c r="R16" s="174">
        <v>8</v>
      </c>
      <c r="S16" s="135" t="s">
        <v>13</v>
      </c>
      <c r="T16" s="171">
        <f>SUMIF(B:B,$S16,H:H)</f>
        <v>0</v>
      </c>
      <c r="U16" s="169">
        <f>SUMIF(B:B,$S16,I:I)</f>
        <v>0</v>
      </c>
      <c r="V16" s="162">
        <f>SUMIF(B:B,$S16,J:J)</f>
        <v>0</v>
      </c>
    </row>
    <row r="17" spans="1:22" ht="24" customHeight="1">
      <c r="A17" s="131">
        <v>13</v>
      </c>
      <c r="B17" s="46"/>
      <c r="C17" s="47"/>
      <c r="D17" s="12"/>
      <c r="E17" s="12"/>
      <c r="F17" s="52"/>
      <c r="G17" s="52"/>
      <c r="H17" s="13"/>
      <c r="I17" s="136" t="str">
        <f t="shared" si="1"/>
        <v/>
      </c>
      <c r="J17" s="136" t="str">
        <f t="shared" si="0"/>
        <v/>
      </c>
      <c r="K17" s="137"/>
      <c r="L17" s="138"/>
      <c r="M17" s="127"/>
      <c r="N17" s="128" t="s">
        <v>423</v>
      </c>
      <c r="O17" s="128" t="s">
        <v>423</v>
      </c>
      <c r="Q17" s="139"/>
      <c r="R17" s="174">
        <v>9</v>
      </c>
      <c r="S17" s="135" t="s">
        <v>419</v>
      </c>
      <c r="T17" s="171">
        <f>SUMIF(B:B,$S17,H:H)</f>
        <v>0</v>
      </c>
      <c r="U17" s="169">
        <f>SUMIF(B:B,$S17,I:I)</f>
        <v>0</v>
      </c>
      <c r="V17" s="162">
        <f>SUMIF(B:B,$S17,J:J)</f>
        <v>0</v>
      </c>
    </row>
    <row r="18" spans="1:22" ht="24" customHeight="1">
      <c r="A18" s="131">
        <v>14</v>
      </c>
      <c r="B18" s="46"/>
      <c r="C18" s="47"/>
      <c r="D18" s="12"/>
      <c r="E18" s="12"/>
      <c r="F18" s="52"/>
      <c r="G18" s="52"/>
      <c r="H18" s="13"/>
      <c r="I18" s="136" t="str">
        <f t="shared" si="1"/>
        <v/>
      </c>
      <c r="J18" s="136" t="str">
        <f t="shared" si="0"/>
        <v/>
      </c>
      <c r="K18" s="137"/>
      <c r="L18" s="138"/>
      <c r="M18" s="127"/>
      <c r="N18" s="128"/>
      <c r="P18" s="128"/>
      <c r="Q18" s="139"/>
      <c r="R18" s="174">
        <v>10</v>
      </c>
      <c r="S18" s="135" t="s">
        <v>420</v>
      </c>
      <c r="T18" s="171">
        <f>SUMIF(B:B,$S18,H:H)</f>
        <v>0</v>
      </c>
      <c r="U18" s="170">
        <f>SUMIF(B:B,$S18,I:I)</f>
        <v>0</v>
      </c>
      <c r="V18" s="162">
        <f>SUMIF(B:B,$S18,J:J)</f>
        <v>0</v>
      </c>
    </row>
    <row r="19" spans="1:22" ht="24" customHeight="1">
      <c r="A19" s="131">
        <v>15</v>
      </c>
      <c r="B19" s="46"/>
      <c r="C19" s="11"/>
      <c r="D19" s="12"/>
      <c r="E19" s="12"/>
      <c r="F19" s="52"/>
      <c r="G19" s="54"/>
      <c r="H19" s="13"/>
      <c r="I19" s="136" t="str">
        <f t="shared" si="1"/>
        <v/>
      </c>
      <c r="J19" s="136" t="str">
        <f t="shared" si="0"/>
        <v/>
      </c>
      <c r="K19" s="137"/>
      <c r="L19" s="138"/>
      <c r="M19" s="127"/>
      <c r="O19" s="128"/>
      <c r="P19" s="128"/>
      <c r="Q19" s="139"/>
      <c r="R19" s="174">
        <v>11</v>
      </c>
      <c r="S19" s="135" t="s">
        <v>12</v>
      </c>
      <c r="T19" s="171">
        <f>SUMIF(B:B,$S19,H:H)</f>
        <v>0</v>
      </c>
      <c r="U19" s="169">
        <f>SUMIF(B:B,$S19,I:I)</f>
        <v>0</v>
      </c>
      <c r="V19" s="162">
        <f>SUMIF(B:B,$S19,J:J)</f>
        <v>0</v>
      </c>
    </row>
    <row r="20" spans="1:22" ht="24" customHeight="1">
      <c r="A20" s="131">
        <v>16</v>
      </c>
      <c r="B20" s="46"/>
      <c r="C20" s="11"/>
      <c r="D20" s="12"/>
      <c r="E20" s="12"/>
      <c r="F20" s="52"/>
      <c r="G20" s="54"/>
      <c r="H20" s="13"/>
      <c r="I20" s="136" t="str">
        <f t="shared" si="1"/>
        <v/>
      </c>
      <c r="J20" s="136" t="str">
        <f t="shared" si="0"/>
        <v/>
      </c>
      <c r="K20" s="137"/>
      <c r="L20" s="138"/>
      <c r="M20" s="127"/>
      <c r="O20" s="128"/>
      <c r="P20" s="128"/>
      <c r="Q20" s="139"/>
      <c r="R20" s="174">
        <v>12</v>
      </c>
      <c r="S20" s="135" t="s">
        <v>421</v>
      </c>
      <c r="T20" s="171">
        <f>SUMIF(B:B,$S20,H:H)</f>
        <v>0</v>
      </c>
      <c r="U20" s="169">
        <f>SUMIF(B:B,$S20,I:I)</f>
        <v>0</v>
      </c>
      <c r="V20" s="162">
        <f>SUMIF(B:B,$S20,J:J)</f>
        <v>0</v>
      </c>
    </row>
    <row r="21" spans="1:22" ht="24" customHeight="1">
      <c r="A21" s="131">
        <v>17</v>
      </c>
      <c r="B21" s="46"/>
      <c r="C21" s="11"/>
      <c r="D21" s="12"/>
      <c r="E21" s="12"/>
      <c r="F21" s="52"/>
      <c r="G21" s="54"/>
      <c r="H21" s="13"/>
      <c r="I21" s="136" t="str">
        <f t="shared" si="1"/>
        <v/>
      </c>
      <c r="J21" s="136" t="str">
        <f t="shared" si="0"/>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1"/>
        <v/>
      </c>
      <c r="J22" s="136" t="str">
        <f t="shared" si="0"/>
        <v/>
      </c>
      <c r="K22" s="137"/>
      <c r="L22" s="138"/>
      <c r="M22" s="127"/>
      <c r="O22" s="128"/>
      <c r="Q22" s="129"/>
      <c r="R22" s="174">
        <v>13</v>
      </c>
      <c r="S22" s="135" t="s">
        <v>422</v>
      </c>
      <c r="T22" s="171">
        <f>SUMIF(B:B,$S22,H:H)</f>
        <v>0</v>
      </c>
      <c r="U22" s="169">
        <f>SUMIF(B:B,$S22,I:I)</f>
        <v>0</v>
      </c>
      <c r="V22" s="162">
        <f>SUMIF(B:B,$S22,J:J)</f>
        <v>0</v>
      </c>
    </row>
    <row r="23" spans="1:22" ht="24" customHeight="1">
      <c r="A23" s="131">
        <v>19</v>
      </c>
      <c r="B23" s="46"/>
      <c r="C23" s="11"/>
      <c r="D23" s="12"/>
      <c r="E23" s="12"/>
      <c r="F23" s="52"/>
      <c r="G23" s="54"/>
      <c r="H23" s="13"/>
      <c r="I23" s="136" t="str">
        <f t="shared" si="1"/>
        <v/>
      </c>
      <c r="J23" s="136" t="str">
        <f t="shared" si="0"/>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1"/>
        <v/>
      </c>
      <c r="J24" s="136" t="str">
        <f t="shared" si="0"/>
        <v/>
      </c>
      <c r="K24" s="137"/>
      <c r="L24" s="138"/>
      <c r="M24" s="127"/>
      <c r="O24" s="128"/>
      <c r="Q24" s="129"/>
      <c r="R24" s="174">
        <v>14</v>
      </c>
      <c r="S24" s="135" t="s">
        <v>321</v>
      </c>
      <c r="T24" s="171">
        <f>SUMIF(B:B,$S24,H:H)</f>
        <v>0</v>
      </c>
      <c r="U24" s="169">
        <f>SUMIF(B:B,$S24,I:I)</f>
        <v>0</v>
      </c>
      <c r="V24" s="162">
        <f>SUMIF(B:B,$S24,J:J)</f>
        <v>0</v>
      </c>
    </row>
    <row r="25" spans="1:22" ht="24" customHeight="1">
      <c r="A25" s="131">
        <v>21</v>
      </c>
      <c r="B25" s="46"/>
      <c r="C25" s="11"/>
      <c r="D25" s="12"/>
      <c r="E25" s="12"/>
      <c r="F25" s="52"/>
      <c r="G25" s="54"/>
      <c r="H25" s="13"/>
      <c r="I25" s="136" t="str">
        <f t="shared" si="1"/>
        <v/>
      </c>
      <c r="J25" s="136" t="str">
        <f t="shared" si="0"/>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1"/>
        <v/>
      </c>
      <c r="J26" s="136" t="str">
        <f t="shared" si="0"/>
        <v/>
      </c>
      <c r="K26" s="137"/>
      <c r="L26" s="138"/>
      <c r="M26" s="127"/>
      <c r="O26" s="128"/>
      <c r="Q26" s="127"/>
      <c r="R26" s="174">
        <v>15</v>
      </c>
      <c r="S26" s="135" t="s">
        <v>423</v>
      </c>
      <c r="T26" s="171">
        <f>SUMIF(B:B,$S26,H:H)</f>
        <v>0</v>
      </c>
      <c r="U26" s="169">
        <f>SUMIF(B:B,$S26,I:I)</f>
        <v>0</v>
      </c>
      <c r="V26" s="162">
        <f>SUMIF(B:B,$S26,J:J)</f>
        <v>0</v>
      </c>
    </row>
    <row r="27" spans="1:22" ht="24" customHeight="1" thickBot="1">
      <c r="A27" s="131">
        <v>23</v>
      </c>
      <c r="B27" s="46"/>
      <c r="C27" s="11"/>
      <c r="D27" s="12"/>
      <c r="E27" s="12"/>
      <c r="F27" s="52"/>
      <c r="G27" s="54"/>
      <c r="H27" s="13"/>
      <c r="I27" s="136" t="str">
        <f t="shared" si="1"/>
        <v/>
      </c>
      <c r="J27" s="136" t="str">
        <f t="shared" si="0"/>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1"/>
        <v/>
      </c>
      <c r="J28" s="136" t="str">
        <f t="shared" si="0"/>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1"/>
        <v/>
      </c>
      <c r="J29" s="136" t="str">
        <f t="shared" si="0"/>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1"/>
        <v/>
      </c>
      <c r="J30" s="136" t="str">
        <f t="shared" si="0"/>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1"/>
        <v/>
      </c>
      <c r="J31" s="136" t="str">
        <f t="shared" si="0"/>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ref="I32:I95" si="2">IF(COUNTIF(対象経費,B32),H32,"")</f>
        <v/>
      </c>
      <c r="J32" s="136" t="str">
        <f t="shared" ref="J32:J95" si="3">IF(COUNTIF(対象外経費,B32),H32,"")</f>
        <v/>
      </c>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2"/>
        <v/>
      </c>
      <c r="J33" s="136" t="str">
        <f t="shared" si="3"/>
        <v/>
      </c>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2"/>
        <v/>
      </c>
      <c r="J34" s="136" t="str">
        <f t="shared" si="3"/>
        <v/>
      </c>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2"/>
        <v/>
      </c>
      <c r="J35" s="136" t="str">
        <f t="shared" si="3"/>
        <v/>
      </c>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2"/>
        <v/>
      </c>
      <c r="J36" s="136" t="str">
        <f t="shared" si="3"/>
        <v/>
      </c>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2"/>
        <v/>
      </c>
      <c r="J37" s="136" t="str">
        <f t="shared" si="3"/>
        <v/>
      </c>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2"/>
        <v/>
      </c>
      <c r="J38" s="136" t="str">
        <f t="shared" si="3"/>
        <v/>
      </c>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2"/>
        <v/>
      </c>
      <c r="J39" s="136" t="str">
        <f t="shared" si="3"/>
        <v/>
      </c>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2"/>
        <v/>
      </c>
      <c r="J40" s="136" t="str">
        <f t="shared" si="3"/>
        <v/>
      </c>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2"/>
        <v/>
      </c>
      <c r="J41" s="136" t="str">
        <f t="shared" si="3"/>
        <v/>
      </c>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2"/>
        <v/>
      </c>
      <c r="J42" s="136" t="str">
        <f t="shared" si="3"/>
        <v/>
      </c>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2"/>
        <v/>
      </c>
      <c r="J43" s="136" t="str">
        <f t="shared" si="3"/>
        <v/>
      </c>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2"/>
        <v/>
      </c>
      <c r="J44" s="136" t="str">
        <f t="shared" si="3"/>
        <v/>
      </c>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2"/>
        <v/>
      </c>
      <c r="J45" s="136" t="str">
        <f t="shared" si="3"/>
        <v/>
      </c>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2"/>
        <v/>
      </c>
      <c r="J46" s="136" t="str">
        <f t="shared" si="3"/>
        <v/>
      </c>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2"/>
        <v/>
      </c>
      <c r="J47" s="136" t="str">
        <f t="shared" si="3"/>
        <v/>
      </c>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2"/>
        <v/>
      </c>
      <c r="J48" s="136" t="str">
        <f t="shared" si="3"/>
        <v/>
      </c>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2"/>
        <v/>
      </c>
      <c r="J49" s="136" t="str">
        <f t="shared" si="3"/>
        <v/>
      </c>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2"/>
        <v/>
      </c>
      <c r="J50" s="136" t="str">
        <f t="shared" si="3"/>
        <v/>
      </c>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2"/>
        <v/>
      </c>
      <c r="J51" s="136" t="str">
        <f t="shared" si="3"/>
        <v/>
      </c>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2"/>
        <v/>
      </c>
      <c r="J52" s="136" t="str">
        <f t="shared" si="3"/>
        <v/>
      </c>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2"/>
        <v/>
      </c>
      <c r="J53" s="136" t="str">
        <f t="shared" si="3"/>
        <v/>
      </c>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2"/>
        <v/>
      </c>
      <c r="J54" s="136" t="str">
        <f t="shared" si="3"/>
        <v/>
      </c>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2"/>
        <v/>
      </c>
      <c r="J55" s="136" t="str">
        <f t="shared" si="3"/>
        <v/>
      </c>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2"/>
        <v/>
      </c>
      <c r="J56" s="136" t="str">
        <f t="shared" si="3"/>
        <v/>
      </c>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2"/>
        <v/>
      </c>
      <c r="J57" s="136" t="str">
        <f t="shared" si="3"/>
        <v/>
      </c>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2"/>
        <v/>
      </c>
      <c r="J58" s="136" t="str">
        <f t="shared" si="3"/>
        <v/>
      </c>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2"/>
        <v/>
      </c>
      <c r="J59" s="136" t="str">
        <f t="shared" si="3"/>
        <v/>
      </c>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2"/>
        <v/>
      </c>
      <c r="J60" s="136" t="str">
        <f t="shared" si="3"/>
        <v/>
      </c>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2"/>
        <v/>
      </c>
      <c r="J61" s="136" t="str">
        <f t="shared" si="3"/>
        <v/>
      </c>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2"/>
        <v/>
      </c>
      <c r="J62" s="136" t="str">
        <f t="shared" si="3"/>
        <v/>
      </c>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2"/>
        <v/>
      </c>
      <c r="J63" s="136" t="str">
        <f t="shared" si="3"/>
        <v/>
      </c>
      <c r="K63" s="140"/>
      <c r="L63" s="138"/>
      <c r="M63" s="127"/>
      <c r="N63" s="128"/>
      <c r="O63" s="128"/>
      <c r="P63" s="128"/>
      <c r="Q63" s="127"/>
      <c r="R63" s="127"/>
      <c r="S63" s="127"/>
      <c r="T63" s="127"/>
      <c r="U63" s="127"/>
      <c r="V63" s="127"/>
    </row>
    <row r="64" spans="1:22" ht="24" customHeight="1">
      <c r="A64" s="131">
        <v>60</v>
      </c>
      <c r="B64" s="46"/>
      <c r="C64" s="11"/>
      <c r="D64" s="12"/>
      <c r="E64" s="12"/>
      <c r="F64" s="52"/>
      <c r="G64" s="52"/>
      <c r="H64" s="13"/>
      <c r="I64" s="136" t="str">
        <f t="shared" si="2"/>
        <v/>
      </c>
      <c r="J64" s="136" t="str">
        <f t="shared" si="3"/>
        <v/>
      </c>
      <c r="K64" s="140"/>
      <c r="L64" s="138"/>
      <c r="M64" s="127"/>
      <c r="N64" s="128"/>
      <c r="O64" s="128"/>
      <c r="P64" s="128"/>
      <c r="Q64" s="127"/>
      <c r="R64" s="127"/>
      <c r="S64" s="127"/>
      <c r="T64" s="127"/>
      <c r="U64" s="127"/>
      <c r="V64" s="127"/>
    </row>
    <row r="65" spans="1:22" ht="24" customHeight="1">
      <c r="A65" s="131">
        <v>61</v>
      </c>
      <c r="B65" s="46"/>
      <c r="C65" s="11"/>
      <c r="D65" s="12"/>
      <c r="E65" s="12"/>
      <c r="F65" s="52"/>
      <c r="G65" s="52"/>
      <c r="H65" s="13"/>
      <c r="I65" s="136" t="str">
        <f t="shared" si="2"/>
        <v/>
      </c>
      <c r="J65" s="136" t="str">
        <f t="shared" si="3"/>
        <v/>
      </c>
      <c r="K65" s="140"/>
      <c r="L65" s="138"/>
      <c r="M65" s="127"/>
      <c r="N65" s="128"/>
      <c r="O65" s="128"/>
      <c r="P65" s="128"/>
      <c r="Q65" s="127"/>
      <c r="R65" s="127"/>
      <c r="S65" s="127"/>
      <c r="T65" s="127"/>
      <c r="U65" s="127"/>
      <c r="V65" s="127"/>
    </row>
    <row r="66" spans="1:22" ht="24" customHeight="1">
      <c r="A66" s="131">
        <v>62</v>
      </c>
      <c r="B66" s="46"/>
      <c r="C66" s="11"/>
      <c r="D66" s="12"/>
      <c r="E66" s="12"/>
      <c r="F66" s="52"/>
      <c r="G66" s="52"/>
      <c r="H66" s="13"/>
      <c r="I66" s="136" t="str">
        <f t="shared" si="2"/>
        <v/>
      </c>
      <c r="J66" s="136" t="str">
        <f t="shared" si="3"/>
        <v/>
      </c>
      <c r="K66" s="140"/>
      <c r="L66" s="138"/>
      <c r="M66" s="127"/>
      <c r="N66" s="128"/>
      <c r="O66" s="128"/>
      <c r="P66" s="128"/>
      <c r="Q66" s="127"/>
      <c r="R66" s="127"/>
      <c r="S66" s="127"/>
      <c r="T66" s="127"/>
      <c r="U66" s="127"/>
      <c r="V66" s="127"/>
    </row>
    <row r="67" spans="1:22" ht="24" customHeight="1">
      <c r="A67" s="131">
        <v>63</v>
      </c>
      <c r="B67" s="46"/>
      <c r="C67" s="11"/>
      <c r="D67" s="12"/>
      <c r="E67" s="12"/>
      <c r="F67" s="52"/>
      <c r="G67" s="52"/>
      <c r="H67" s="13"/>
      <c r="I67" s="136" t="str">
        <f t="shared" si="2"/>
        <v/>
      </c>
      <c r="J67" s="136" t="str">
        <f t="shared" si="3"/>
        <v/>
      </c>
      <c r="K67" s="140"/>
      <c r="L67" s="138"/>
      <c r="M67" s="127"/>
      <c r="N67" s="128"/>
      <c r="O67" s="128"/>
      <c r="P67" s="128"/>
      <c r="Q67" s="127"/>
      <c r="R67" s="127"/>
      <c r="S67" s="127"/>
      <c r="T67" s="127"/>
      <c r="U67" s="127"/>
      <c r="V67" s="127"/>
    </row>
    <row r="68" spans="1:22" ht="24" customHeight="1">
      <c r="A68" s="131">
        <v>64</v>
      </c>
      <c r="B68" s="46"/>
      <c r="C68" s="11"/>
      <c r="D68" s="12"/>
      <c r="E68" s="12"/>
      <c r="F68" s="52"/>
      <c r="G68" s="52"/>
      <c r="H68" s="13"/>
      <c r="I68" s="136" t="str">
        <f t="shared" si="2"/>
        <v/>
      </c>
      <c r="J68" s="136" t="str">
        <f t="shared" si="3"/>
        <v/>
      </c>
      <c r="K68" s="140"/>
      <c r="L68" s="138"/>
      <c r="M68" s="127"/>
      <c r="N68" s="128"/>
      <c r="O68" s="128"/>
      <c r="P68" s="128"/>
      <c r="Q68" s="127"/>
      <c r="R68" s="127"/>
      <c r="S68" s="127"/>
      <c r="T68" s="127"/>
      <c r="U68" s="127"/>
      <c r="V68" s="127"/>
    </row>
    <row r="69" spans="1:22" ht="24" customHeight="1">
      <c r="A69" s="131">
        <v>65</v>
      </c>
      <c r="B69" s="46"/>
      <c r="C69" s="11"/>
      <c r="D69" s="12"/>
      <c r="E69" s="12"/>
      <c r="F69" s="52"/>
      <c r="G69" s="52"/>
      <c r="H69" s="13"/>
      <c r="I69" s="136" t="str">
        <f t="shared" si="2"/>
        <v/>
      </c>
      <c r="J69" s="136" t="str">
        <f t="shared" si="3"/>
        <v/>
      </c>
      <c r="K69" s="140"/>
      <c r="L69" s="138"/>
      <c r="M69" s="127"/>
      <c r="N69" s="128"/>
      <c r="O69" s="128"/>
      <c r="P69" s="128"/>
      <c r="Q69" s="127"/>
      <c r="R69" s="127"/>
      <c r="S69" s="127"/>
      <c r="T69" s="127"/>
      <c r="U69" s="127"/>
      <c r="V69" s="127"/>
    </row>
    <row r="70" spans="1:22" ht="24" customHeight="1">
      <c r="A70" s="131">
        <v>66</v>
      </c>
      <c r="B70" s="46"/>
      <c r="C70" s="11"/>
      <c r="D70" s="12"/>
      <c r="E70" s="12"/>
      <c r="F70" s="52"/>
      <c r="G70" s="52"/>
      <c r="H70" s="13"/>
      <c r="I70" s="136" t="str">
        <f t="shared" si="2"/>
        <v/>
      </c>
      <c r="J70" s="136" t="str">
        <f t="shared" si="3"/>
        <v/>
      </c>
      <c r="K70" s="140"/>
      <c r="L70" s="138"/>
      <c r="M70" s="127"/>
      <c r="N70" s="128"/>
      <c r="O70" s="128"/>
      <c r="P70" s="128"/>
      <c r="Q70" s="127"/>
      <c r="R70" s="127"/>
      <c r="S70" s="127"/>
      <c r="T70" s="127"/>
      <c r="U70" s="127"/>
      <c r="V70" s="127"/>
    </row>
    <row r="71" spans="1:22" ht="24" customHeight="1">
      <c r="A71" s="131">
        <v>67</v>
      </c>
      <c r="B71" s="46"/>
      <c r="C71" s="11"/>
      <c r="D71" s="12"/>
      <c r="E71" s="12"/>
      <c r="F71" s="52"/>
      <c r="G71" s="52"/>
      <c r="H71" s="13"/>
      <c r="I71" s="136" t="str">
        <f t="shared" si="2"/>
        <v/>
      </c>
      <c r="J71" s="136" t="str">
        <f t="shared" si="3"/>
        <v/>
      </c>
      <c r="K71" s="140"/>
      <c r="L71" s="138"/>
      <c r="M71" s="127"/>
      <c r="N71" s="128"/>
      <c r="O71" s="128"/>
      <c r="P71" s="128"/>
      <c r="Q71" s="127"/>
      <c r="R71" s="127"/>
      <c r="S71" s="127"/>
      <c r="T71" s="127"/>
      <c r="U71" s="127"/>
      <c r="V71" s="127"/>
    </row>
    <row r="72" spans="1:22" ht="24" customHeight="1">
      <c r="A72" s="131">
        <v>68</v>
      </c>
      <c r="B72" s="46"/>
      <c r="C72" s="11"/>
      <c r="D72" s="12"/>
      <c r="E72" s="12"/>
      <c r="F72" s="52"/>
      <c r="G72" s="52"/>
      <c r="H72" s="13"/>
      <c r="I72" s="136" t="str">
        <f t="shared" si="2"/>
        <v/>
      </c>
      <c r="J72" s="136" t="str">
        <f t="shared" si="3"/>
        <v/>
      </c>
      <c r="K72" s="140"/>
      <c r="L72" s="138"/>
      <c r="M72" s="127"/>
      <c r="N72" s="128"/>
      <c r="O72" s="128"/>
      <c r="P72" s="128"/>
      <c r="Q72" s="127"/>
      <c r="R72" s="127"/>
      <c r="S72" s="127"/>
      <c r="T72" s="127"/>
      <c r="U72" s="127"/>
      <c r="V72" s="127"/>
    </row>
    <row r="73" spans="1:22" ht="24" customHeight="1">
      <c r="A73" s="131">
        <v>69</v>
      </c>
      <c r="B73" s="46"/>
      <c r="C73" s="11"/>
      <c r="D73" s="12"/>
      <c r="E73" s="12"/>
      <c r="F73" s="52"/>
      <c r="G73" s="52"/>
      <c r="H73" s="13"/>
      <c r="I73" s="136" t="str">
        <f t="shared" si="2"/>
        <v/>
      </c>
      <c r="J73" s="136" t="str">
        <f t="shared" si="3"/>
        <v/>
      </c>
      <c r="K73" s="140"/>
      <c r="L73" s="138"/>
      <c r="M73" s="127"/>
      <c r="N73" s="128"/>
      <c r="O73" s="128"/>
      <c r="P73" s="128"/>
      <c r="Q73" s="127"/>
      <c r="R73" s="127"/>
      <c r="S73" s="127"/>
      <c r="T73" s="127"/>
      <c r="U73" s="127"/>
      <c r="V73" s="127"/>
    </row>
    <row r="74" spans="1:22" ht="24" customHeight="1">
      <c r="A74" s="131">
        <v>70</v>
      </c>
      <c r="B74" s="46"/>
      <c r="C74" s="11"/>
      <c r="D74" s="12"/>
      <c r="E74" s="12"/>
      <c r="F74" s="52"/>
      <c r="G74" s="52"/>
      <c r="H74" s="13"/>
      <c r="I74" s="136" t="str">
        <f t="shared" si="2"/>
        <v/>
      </c>
      <c r="J74" s="136" t="str">
        <f t="shared" si="3"/>
        <v/>
      </c>
      <c r="K74" s="140"/>
      <c r="L74" s="138"/>
      <c r="M74" s="127"/>
      <c r="N74" s="128"/>
      <c r="O74" s="128"/>
      <c r="P74" s="128"/>
      <c r="Q74" s="127"/>
      <c r="R74" s="127"/>
      <c r="S74" s="127"/>
      <c r="T74" s="127"/>
      <c r="U74" s="127"/>
      <c r="V74" s="127"/>
    </row>
    <row r="75" spans="1:22" ht="24" customHeight="1">
      <c r="A75" s="131">
        <v>71</v>
      </c>
      <c r="B75" s="46"/>
      <c r="C75" s="11"/>
      <c r="D75" s="12"/>
      <c r="E75" s="12"/>
      <c r="F75" s="52"/>
      <c r="G75" s="52"/>
      <c r="H75" s="13"/>
      <c r="I75" s="136" t="str">
        <f t="shared" si="2"/>
        <v/>
      </c>
      <c r="J75" s="136" t="str">
        <f t="shared" si="3"/>
        <v/>
      </c>
      <c r="K75" s="140"/>
      <c r="L75" s="138"/>
      <c r="M75" s="127"/>
      <c r="N75" s="128"/>
      <c r="O75" s="128"/>
      <c r="P75" s="128"/>
      <c r="Q75" s="127"/>
      <c r="R75" s="127"/>
      <c r="S75" s="127"/>
      <c r="T75" s="127"/>
      <c r="U75" s="127"/>
      <c r="V75" s="127"/>
    </row>
    <row r="76" spans="1:22" ht="24" customHeight="1">
      <c r="A76" s="131">
        <v>72</v>
      </c>
      <c r="B76" s="46"/>
      <c r="C76" s="11"/>
      <c r="D76" s="12"/>
      <c r="E76" s="12"/>
      <c r="F76" s="52"/>
      <c r="G76" s="52"/>
      <c r="H76" s="13"/>
      <c r="I76" s="136" t="str">
        <f t="shared" si="2"/>
        <v/>
      </c>
      <c r="J76" s="136" t="str">
        <f t="shared" si="3"/>
        <v/>
      </c>
      <c r="K76" s="140"/>
      <c r="L76" s="138"/>
      <c r="M76" s="127"/>
      <c r="N76" s="128"/>
      <c r="O76" s="128"/>
      <c r="P76" s="128"/>
      <c r="Q76" s="127"/>
      <c r="R76" s="127"/>
      <c r="S76" s="127"/>
      <c r="T76" s="127"/>
      <c r="U76" s="127"/>
      <c r="V76" s="127"/>
    </row>
    <row r="77" spans="1:22" ht="24" customHeight="1">
      <c r="A77" s="131">
        <v>73</v>
      </c>
      <c r="B77" s="46"/>
      <c r="C77" s="11"/>
      <c r="D77" s="12"/>
      <c r="E77" s="12"/>
      <c r="F77" s="52"/>
      <c r="G77" s="52"/>
      <c r="H77" s="13"/>
      <c r="I77" s="136" t="str">
        <f t="shared" si="2"/>
        <v/>
      </c>
      <c r="J77" s="136" t="str">
        <f t="shared" si="3"/>
        <v/>
      </c>
      <c r="K77" s="140"/>
      <c r="L77" s="138"/>
      <c r="M77" s="127"/>
      <c r="N77" s="128"/>
      <c r="O77" s="128"/>
      <c r="P77" s="128"/>
      <c r="Q77" s="127"/>
      <c r="R77" s="127"/>
      <c r="S77" s="127"/>
      <c r="T77" s="127"/>
      <c r="U77" s="127"/>
      <c r="V77" s="127"/>
    </row>
    <row r="78" spans="1:22" ht="24" customHeight="1">
      <c r="A78" s="131">
        <v>74</v>
      </c>
      <c r="B78" s="46"/>
      <c r="C78" s="11"/>
      <c r="D78" s="12"/>
      <c r="E78" s="12"/>
      <c r="F78" s="52"/>
      <c r="G78" s="52"/>
      <c r="H78" s="13"/>
      <c r="I78" s="136" t="str">
        <f t="shared" si="2"/>
        <v/>
      </c>
      <c r="J78" s="136" t="str">
        <f t="shared" si="3"/>
        <v/>
      </c>
      <c r="K78" s="140"/>
      <c r="L78" s="138"/>
      <c r="M78" s="127"/>
      <c r="N78" s="128"/>
      <c r="O78" s="128"/>
      <c r="P78" s="128"/>
      <c r="Q78" s="127"/>
      <c r="R78" s="127"/>
      <c r="S78" s="127"/>
      <c r="T78" s="127"/>
      <c r="U78" s="127"/>
      <c r="V78" s="127"/>
    </row>
    <row r="79" spans="1:22" ht="24" customHeight="1">
      <c r="A79" s="131">
        <v>75</v>
      </c>
      <c r="B79" s="46"/>
      <c r="C79" s="11"/>
      <c r="D79" s="12"/>
      <c r="E79" s="12"/>
      <c r="F79" s="52"/>
      <c r="G79" s="52"/>
      <c r="H79" s="13"/>
      <c r="I79" s="136" t="str">
        <f t="shared" si="2"/>
        <v/>
      </c>
      <c r="J79" s="136" t="str">
        <f t="shared" si="3"/>
        <v/>
      </c>
      <c r="K79" s="140"/>
      <c r="L79" s="138"/>
      <c r="M79" s="127"/>
      <c r="N79" s="128"/>
      <c r="O79" s="128"/>
      <c r="P79" s="128"/>
      <c r="Q79" s="127"/>
      <c r="R79" s="127"/>
      <c r="S79" s="127"/>
      <c r="T79" s="127"/>
      <c r="U79" s="127"/>
      <c r="V79" s="127"/>
    </row>
    <row r="80" spans="1:22" ht="24" customHeight="1">
      <c r="A80" s="131">
        <v>76</v>
      </c>
      <c r="B80" s="46"/>
      <c r="C80" s="11"/>
      <c r="D80" s="12"/>
      <c r="E80" s="12"/>
      <c r="F80" s="52"/>
      <c r="G80" s="52"/>
      <c r="H80" s="13"/>
      <c r="I80" s="136" t="str">
        <f t="shared" si="2"/>
        <v/>
      </c>
      <c r="J80" s="136" t="str">
        <f t="shared" si="3"/>
        <v/>
      </c>
      <c r="K80" s="140"/>
      <c r="L80" s="138"/>
      <c r="M80" s="127"/>
      <c r="N80" s="128"/>
      <c r="O80" s="128"/>
      <c r="P80" s="128"/>
      <c r="Q80" s="127"/>
      <c r="R80" s="127"/>
      <c r="S80" s="127"/>
      <c r="T80" s="127"/>
      <c r="U80" s="127"/>
      <c r="V80" s="127"/>
    </row>
    <row r="81" spans="1:22" ht="24" customHeight="1">
      <c r="A81" s="131">
        <v>77</v>
      </c>
      <c r="B81" s="46"/>
      <c r="C81" s="11"/>
      <c r="D81" s="12"/>
      <c r="E81" s="12"/>
      <c r="F81" s="52"/>
      <c r="G81" s="52"/>
      <c r="H81" s="13"/>
      <c r="I81" s="136" t="str">
        <f t="shared" si="2"/>
        <v/>
      </c>
      <c r="J81" s="136" t="str">
        <f t="shared" si="3"/>
        <v/>
      </c>
      <c r="K81" s="140"/>
      <c r="L81" s="138"/>
      <c r="M81" s="127"/>
      <c r="N81" s="128"/>
      <c r="O81" s="128"/>
      <c r="P81" s="128"/>
      <c r="Q81" s="127"/>
      <c r="R81" s="127"/>
      <c r="S81" s="127"/>
      <c r="T81" s="127"/>
      <c r="U81" s="127"/>
      <c r="V81" s="127"/>
    </row>
    <row r="82" spans="1:22" ht="24" customHeight="1">
      <c r="A82" s="131">
        <v>78</v>
      </c>
      <c r="B82" s="46"/>
      <c r="C82" s="11"/>
      <c r="D82" s="12"/>
      <c r="E82" s="12"/>
      <c r="F82" s="52"/>
      <c r="G82" s="52"/>
      <c r="H82" s="13"/>
      <c r="I82" s="136" t="str">
        <f t="shared" si="2"/>
        <v/>
      </c>
      <c r="J82" s="136" t="str">
        <f t="shared" si="3"/>
        <v/>
      </c>
      <c r="K82" s="140"/>
      <c r="L82" s="138"/>
      <c r="M82" s="127"/>
      <c r="N82" s="128"/>
      <c r="O82" s="128"/>
      <c r="P82" s="128"/>
      <c r="Q82" s="127"/>
      <c r="R82" s="127"/>
      <c r="S82" s="127"/>
      <c r="T82" s="127"/>
      <c r="U82" s="127"/>
      <c r="V82" s="127"/>
    </row>
    <row r="83" spans="1:22" ht="24" customHeight="1">
      <c r="A83" s="131">
        <v>79</v>
      </c>
      <c r="B83" s="46"/>
      <c r="C83" s="11"/>
      <c r="D83" s="12"/>
      <c r="E83" s="12"/>
      <c r="F83" s="52"/>
      <c r="G83" s="52"/>
      <c r="H83" s="13"/>
      <c r="I83" s="136" t="str">
        <f t="shared" si="2"/>
        <v/>
      </c>
      <c r="J83" s="136" t="str">
        <f t="shared" si="3"/>
        <v/>
      </c>
      <c r="K83" s="140"/>
      <c r="L83" s="138"/>
      <c r="M83" s="127"/>
      <c r="N83" s="128"/>
      <c r="O83" s="128"/>
      <c r="P83" s="128"/>
      <c r="Q83" s="127"/>
      <c r="R83" s="127"/>
      <c r="S83" s="127"/>
      <c r="T83" s="127"/>
      <c r="U83" s="127"/>
      <c r="V83" s="127"/>
    </row>
    <row r="84" spans="1:22" ht="24" customHeight="1">
      <c r="A84" s="131">
        <v>80</v>
      </c>
      <c r="B84" s="46"/>
      <c r="C84" s="11"/>
      <c r="D84" s="12"/>
      <c r="E84" s="12"/>
      <c r="F84" s="52"/>
      <c r="G84" s="52"/>
      <c r="H84" s="13"/>
      <c r="I84" s="136" t="str">
        <f t="shared" si="2"/>
        <v/>
      </c>
      <c r="J84" s="136" t="str">
        <f t="shared" si="3"/>
        <v/>
      </c>
      <c r="K84" s="140"/>
      <c r="L84" s="138"/>
      <c r="M84" s="127"/>
      <c r="N84" s="128"/>
      <c r="O84" s="128"/>
      <c r="P84" s="128"/>
      <c r="Q84" s="127"/>
      <c r="R84" s="127"/>
      <c r="S84" s="127"/>
      <c r="T84" s="127"/>
      <c r="U84" s="127"/>
      <c r="V84" s="127"/>
    </row>
    <row r="85" spans="1:22" ht="24" customHeight="1">
      <c r="A85" s="131">
        <v>81</v>
      </c>
      <c r="B85" s="46"/>
      <c r="C85" s="11"/>
      <c r="D85" s="12"/>
      <c r="E85" s="12"/>
      <c r="F85" s="52"/>
      <c r="G85" s="52"/>
      <c r="H85" s="13"/>
      <c r="I85" s="136" t="str">
        <f t="shared" si="2"/>
        <v/>
      </c>
      <c r="J85" s="136" t="str">
        <f t="shared" si="3"/>
        <v/>
      </c>
      <c r="K85" s="140"/>
      <c r="L85" s="138"/>
      <c r="M85" s="127"/>
      <c r="N85" s="128"/>
      <c r="O85" s="128"/>
      <c r="P85" s="128"/>
      <c r="Q85" s="127"/>
      <c r="R85" s="127"/>
      <c r="S85" s="127"/>
      <c r="T85" s="127"/>
      <c r="U85" s="127"/>
      <c r="V85" s="127"/>
    </row>
    <row r="86" spans="1:22" ht="24" customHeight="1">
      <c r="A86" s="131">
        <v>82</v>
      </c>
      <c r="B86" s="46"/>
      <c r="C86" s="11"/>
      <c r="D86" s="12"/>
      <c r="E86" s="12"/>
      <c r="F86" s="52"/>
      <c r="G86" s="52"/>
      <c r="H86" s="13"/>
      <c r="I86" s="136" t="str">
        <f t="shared" si="2"/>
        <v/>
      </c>
      <c r="J86" s="136" t="str">
        <f t="shared" si="3"/>
        <v/>
      </c>
      <c r="K86" s="140"/>
      <c r="L86" s="138"/>
      <c r="M86" s="127"/>
      <c r="N86" s="128"/>
      <c r="O86" s="128"/>
      <c r="P86" s="128"/>
      <c r="Q86" s="127"/>
      <c r="R86" s="127"/>
      <c r="S86" s="127"/>
      <c r="T86" s="127"/>
      <c r="U86" s="127"/>
      <c r="V86" s="127"/>
    </row>
    <row r="87" spans="1:22" ht="24" customHeight="1">
      <c r="A87" s="131">
        <v>83</v>
      </c>
      <c r="B87" s="46"/>
      <c r="C87" s="11"/>
      <c r="D87" s="12"/>
      <c r="E87" s="12"/>
      <c r="F87" s="52"/>
      <c r="G87" s="52"/>
      <c r="H87" s="13"/>
      <c r="I87" s="136" t="str">
        <f t="shared" si="2"/>
        <v/>
      </c>
      <c r="J87" s="136" t="str">
        <f t="shared" si="3"/>
        <v/>
      </c>
      <c r="K87" s="140"/>
      <c r="L87" s="138"/>
      <c r="M87" s="127"/>
      <c r="N87" s="128"/>
      <c r="O87" s="128"/>
      <c r="P87" s="128"/>
      <c r="Q87" s="127"/>
      <c r="R87" s="127"/>
      <c r="S87" s="127"/>
      <c r="T87" s="127"/>
      <c r="U87" s="127"/>
      <c r="V87" s="127"/>
    </row>
    <row r="88" spans="1:22" ht="24" customHeight="1">
      <c r="A88" s="131">
        <v>84</v>
      </c>
      <c r="B88" s="46"/>
      <c r="C88" s="11"/>
      <c r="D88" s="12"/>
      <c r="E88" s="12"/>
      <c r="F88" s="52"/>
      <c r="G88" s="52"/>
      <c r="H88" s="13"/>
      <c r="I88" s="136" t="str">
        <f t="shared" si="2"/>
        <v/>
      </c>
      <c r="J88" s="136" t="str">
        <f t="shared" si="3"/>
        <v/>
      </c>
      <c r="K88" s="140"/>
      <c r="L88" s="138"/>
      <c r="M88" s="127"/>
      <c r="N88" s="128"/>
      <c r="O88" s="128"/>
      <c r="P88" s="128"/>
      <c r="Q88" s="127"/>
      <c r="R88" s="127"/>
      <c r="S88" s="127"/>
      <c r="T88" s="127"/>
      <c r="U88" s="127"/>
      <c r="V88" s="127"/>
    </row>
    <row r="89" spans="1:22" ht="24" customHeight="1">
      <c r="A89" s="131">
        <v>85</v>
      </c>
      <c r="B89" s="46"/>
      <c r="C89" s="11"/>
      <c r="D89" s="12"/>
      <c r="E89" s="12"/>
      <c r="F89" s="52"/>
      <c r="G89" s="52"/>
      <c r="H89" s="13"/>
      <c r="I89" s="136" t="str">
        <f t="shared" si="2"/>
        <v/>
      </c>
      <c r="J89" s="136" t="str">
        <f t="shared" si="3"/>
        <v/>
      </c>
      <c r="K89" s="140"/>
      <c r="L89" s="138"/>
      <c r="M89" s="127"/>
      <c r="N89" s="128"/>
      <c r="O89" s="128"/>
      <c r="P89" s="128"/>
      <c r="Q89" s="127"/>
      <c r="R89" s="127"/>
      <c r="S89" s="127"/>
      <c r="T89" s="127"/>
      <c r="U89" s="127"/>
      <c r="V89" s="127"/>
    </row>
    <row r="90" spans="1:22" ht="24" customHeight="1">
      <c r="A90" s="131">
        <v>86</v>
      </c>
      <c r="B90" s="46"/>
      <c r="C90" s="11"/>
      <c r="D90" s="12"/>
      <c r="E90" s="12"/>
      <c r="F90" s="52"/>
      <c r="G90" s="52"/>
      <c r="H90" s="13"/>
      <c r="I90" s="136" t="str">
        <f t="shared" si="2"/>
        <v/>
      </c>
      <c r="J90" s="136" t="str">
        <f t="shared" si="3"/>
        <v/>
      </c>
      <c r="K90" s="140"/>
      <c r="L90" s="138"/>
      <c r="M90" s="127"/>
      <c r="N90" s="128"/>
      <c r="O90" s="128"/>
      <c r="P90" s="128"/>
      <c r="Q90" s="127"/>
      <c r="R90" s="127"/>
      <c r="S90" s="127"/>
      <c r="T90" s="127"/>
      <c r="U90" s="127"/>
      <c r="V90" s="127"/>
    </row>
    <row r="91" spans="1:22" ht="24" customHeight="1">
      <c r="A91" s="131">
        <v>87</v>
      </c>
      <c r="B91" s="46"/>
      <c r="C91" s="11"/>
      <c r="D91" s="12"/>
      <c r="E91" s="12"/>
      <c r="F91" s="52"/>
      <c r="G91" s="52"/>
      <c r="H91" s="13"/>
      <c r="I91" s="136" t="str">
        <f t="shared" si="2"/>
        <v/>
      </c>
      <c r="J91" s="136" t="str">
        <f t="shared" si="3"/>
        <v/>
      </c>
      <c r="K91" s="140"/>
      <c r="L91" s="138"/>
      <c r="M91" s="127"/>
      <c r="N91" s="128"/>
      <c r="O91" s="128"/>
      <c r="P91" s="128"/>
      <c r="Q91" s="127"/>
      <c r="R91" s="127"/>
      <c r="S91" s="127"/>
      <c r="T91" s="127"/>
      <c r="U91" s="127"/>
      <c r="V91" s="127"/>
    </row>
    <row r="92" spans="1:22" ht="24" customHeight="1">
      <c r="A92" s="131">
        <v>88</v>
      </c>
      <c r="B92" s="46"/>
      <c r="C92" s="11"/>
      <c r="D92" s="12"/>
      <c r="E92" s="12"/>
      <c r="F92" s="52"/>
      <c r="G92" s="52"/>
      <c r="H92" s="13"/>
      <c r="I92" s="136" t="str">
        <f t="shared" si="2"/>
        <v/>
      </c>
      <c r="J92" s="136" t="str">
        <f t="shared" si="3"/>
        <v/>
      </c>
      <c r="K92" s="140"/>
      <c r="L92" s="138"/>
      <c r="M92" s="127"/>
      <c r="N92" s="128"/>
      <c r="O92" s="128"/>
      <c r="P92" s="128"/>
      <c r="Q92" s="127"/>
      <c r="R92" s="127"/>
      <c r="S92" s="127"/>
      <c r="T92" s="127"/>
      <c r="U92" s="127"/>
      <c r="V92" s="127"/>
    </row>
    <row r="93" spans="1:22" ht="24" customHeight="1">
      <c r="A93" s="131">
        <v>89</v>
      </c>
      <c r="B93" s="46"/>
      <c r="C93" s="11"/>
      <c r="D93" s="12"/>
      <c r="E93" s="12"/>
      <c r="F93" s="52"/>
      <c r="G93" s="52"/>
      <c r="H93" s="13"/>
      <c r="I93" s="136" t="str">
        <f t="shared" si="2"/>
        <v/>
      </c>
      <c r="J93" s="136" t="str">
        <f t="shared" si="3"/>
        <v/>
      </c>
      <c r="K93" s="140"/>
      <c r="L93" s="138"/>
      <c r="M93" s="127"/>
      <c r="N93" s="128"/>
      <c r="O93" s="128"/>
      <c r="P93" s="128"/>
      <c r="Q93" s="127"/>
      <c r="R93" s="127"/>
      <c r="S93" s="127"/>
      <c r="T93" s="127"/>
      <c r="U93" s="127"/>
      <c r="V93" s="127"/>
    </row>
    <row r="94" spans="1:22" ht="24" customHeight="1">
      <c r="A94" s="131">
        <v>90</v>
      </c>
      <c r="B94" s="46"/>
      <c r="C94" s="11"/>
      <c r="D94" s="12"/>
      <c r="E94" s="12"/>
      <c r="F94" s="52"/>
      <c r="G94" s="52"/>
      <c r="H94" s="13"/>
      <c r="I94" s="136" t="str">
        <f t="shared" si="2"/>
        <v/>
      </c>
      <c r="J94" s="136" t="str">
        <f t="shared" si="3"/>
        <v/>
      </c>
      <c r="K94" s="140"/>
      <c r="L94" s="138"/>
      <c r="M94" s="127"/>
      <c r="N94" s="128"/>
      <c r="O94" s="128"/>
      <c r="P94" s="128"/>
      <c r="Q94" s="127"/>
      <c r="R94" s="127"/>
      <c r="S94" s="127"/>
      <c r="T94" s="127"/>
      <c r="U94" s="127"/>
      <c r="V94" s="127"/>
    </row>
    <row r="95" spans="1:22" ht="24" customHeight="1">
      <c r="A95" s="131">
        <v>91</v>
      </c>
      <c r="B95" s="46"/>
      <c r="C95" s="11"/>
      <c r="D95" s="12"/>
      <c r="E95" s="12"/>
      <c r="F95" s="52"/>
      <c r="G95" s="52"/>
      <c r="H95" s="13"/>
      <c r="I95" s="136" t="str">
        <f t="shared" si="2"/>
        <v/>
      </c>
      <c r="J95" s="136" t="str">
        <f t="shared" si="3"/>
        <v/>
      </c>
      <c r="K95" s="140"/>
      <c r="L95" s="138"/>
      <c r="M95" s="127"/>
      <c r="N95" s="128"/>
      <c r="O95" s="128"/>
      <c r="P95" s="128"/>
      <c r="Q95" s="127"/>
      <c r="R95" s="127"/>
      <c r="S95" s="127"/>
      <c r="T95" s="127"/>
      <c r="U95" s="127"/>
      <c r="V95" s="127"/>
    </row>
    <row r="96" spans="1:22" ht="24" customHeight="1">
      <c r="A96" s="131">
        <v>92</v>
      </c>
      <c r="B96" s="46"/>
      <c r="C96" s="11"/>
      <c r="D96" s="12"/>
      <c r="E96" s="12"/>
      <c r="F96" s="52"/>
      <c r="G96" s="52"/>
      <c r="H96" s="13"/>
      <c r="I96" s="136" t="str">
        <f t="shared" ref="I96:I124" si="4">IF(COUNTIF(対象経費,B96),H96,"")</f>
        <v/>
      </c>
      <c r="J96" s="136" t="str">
        <f t="shared" ref="J96:J124" si="5">IF(COUNTIF(対象外経費,B96),H96,"")</f>
        <v/>
      </c>
      <c r="K96" s="140"/>
      <c r="L96" s="138"/>
      <c r="M96" s="127"/>
      <c r="N96" s="128"/>
      <c r="O96" s="128"/>
      <c r="P96" s="128"/>
      <c r="Q96" s="127"/>
      <c r="R96" s="127"/>
      <c r="S96" s="127"/>
      <c r="T96" s="127"/>
      <c r="U96" s="127"/>
      <c r="V96" s="127"/>
    </row>
    <row r="97" spans="1:22" ht="24" customHeight="1">
      <c r="A97" s="131">
        <v>93</v>
      </c>
      <c r="B97" s="46"/>
      <c r="C97" s="11"/>
      <c r="D97" s="12"/>
      <c r="E97" s="12"/>
      <c r="F97" s="52"/>
      <c r="G97" s="52"/>
      <c r="H97" s="13"/>
      <c r="I97" s="136" t="str">
        <f t="shared" si="4"/>
        <v/>
      </c>
      <c r="J97" s="136" t="str">
        <f t="shared" si="5"/>
        <v/>
      </c>
      <c r="K97" s="140"/>
      <c r="L97" s="138"/>
      <c r="M97" s="127"/>
      <c r="N97" s="128"/>
      <c r="O97" s="128"/>
      <c r="P97" s="128"/>
      <c r="Q97" s="127"/>
      <c r="R97" s="127"/>
      <c r="S97" s="127"/>
      <c r="T97" s="127"/>
      <c r="U97" s="127"/>
      <c r="V97" s="127"/>
    </row>
    <row r="98" spans="1:22" ht="24" customHeight="1">
      <c r="A98" s="131">
        <v>94</v>
      </c>
      <c r="B98" s="46"/>
      <c r="C98" s="11"/>
      <c r="D98" s="12"/>
      <c r="E98" s="12"/>
      <c r="F98" s="52"/>
      <c r="G98" s="52"/>
      <c r="H98" s="13"/>
      <c r="I98" s="136" t="str">
        <f t="shared" si="4"/>
        <v/>
      </c>
      <c r="J98" s="136" t="str">
        <f t="shared" si="5"/>
        <v/>
      </c>
      <c r="K98" s="140"/>
      <c r="L98" s="138"/>
      <c r="M98" s="127"/>
      <c r="N98" s="128"/>
      <c r="O98" s="128"/>
      <c r="P98" s="128"/>
      <c r="Q98" s="127"/>
      <c r="R98" s="127"/>
      <c r="S98" s="127"/>
      <c r="T98" s="127"/>
      <c r="U98" s="127"/>
      <c r="V98" s="127"/>
    </row>
    <row r="99" spans="1:22" ht="24" customHeight="1">
      <c r="A99" s="131">
        <v>95</v>
      </c>
      <c r="B99" s="46"/>
      <c r="C99" s="11"/>
      <c r="D99" s="12"/>
      <c r="E99" s="12"/>
      <c r="F99" s="52"/>
      <c r="G99" s="52"/>
      <c r="H99" s="13"/>
      <c r="I99" s="136" t="str">
        <f t="shared" si="4"/>
        <v/>
      </c>
      <c r="J99" s="136" t="str">
        <f t="shared" si="5"/>
        <v/>
      </c>
      <c r="K99" s="140"/>
      <c r="L99" s="138"/>
      <c r="M99" s="127"/>
      <c r="N99" s="128"/>
      <c r="O99" s="128"/>
      <c r="P99" s="128"/>
      <c r="Q99" s="127"/>
      <c r="R99" s="127"/>
      <c r="S99" s="127"/>
      <c r="T99" s="127"/>
      <c r="U99" s="127"/>
      <c r="V99" s="127"/>
    </row>
    <row r="100" spans="1:22" ht="24" customHeight="1">
      <c r="A100" s="131">
        <v>96</v>
      </c>
      <c r="B100" s="46"/>
      <c r="C100" s="11"/>
      <c r="D100" s="12"/>
      <c r="E100" s="12"/>
      <c r="F100" s="52"/>
      <c r="G100" s="52"/>
      <c r="H100" s="13"/>
      <c r="I100" s="136" t="str">
        <f t="shared" si="4"/>
        <v/>
      </c>
      <c r="J100" s="136" t="str">
        <f t="shared" si="5"/>
        <v/>
      </c>
      <c r="K100" s="140"/>
      <c r="L100" s="138"/>
      <c r="M100" s="127"/>
      <c r="N100" s="128"/>
      <c r="O100" s="128"/>
      <c r="P100" s="128"/>
      <c r="Q100" s="127"/>
      <c r="R100" s="127"/>
      <c r="S100" s="127"/>
      <c r="T100" s="127"/>
      <c r="U100" s="127"/>
      <c r="V100" s="127"/>
    </row>
    <row r="101" spans="1:22" ht="24" customHeight="1">
      <c r="A101" s="131">
        <v>97</v>
      </c>
      <c r="B101" s="46"/>
      <c r="C101" s="11"/>
      <c r="D101" s="12"/>
      <c r="E101" s="12"/>
      <c r="F101" s="52"/>
      <c r="G101" s="52"/>
      <c r="H101" s="13"/>
      <c r="I101" s="136" t="str">
        <f t="shared" si="4"/>
        <v/>
      </c>
      <c r="J101" s="136" t="str">
        <f t="shared" si="5"/>
        <v/>
      </c>
      <c r="K101" s="140"/>
      <c r="L101" s="138"/>
      <c r="M101" s="127"/>
      <c r="N101" s="128"/>
      <c r="O101" s="128"/>
      <c r="P101" s="128"/>
      <c r="Q101" s="127"/>
      <c r="R101" s="127"/>
      <c r="S101" s="127"/>
      <c r="T101" s="127"/>
      <c r="U101" s="127"/>
      <c r="V101" s="127"/>
    </row>
    <row r="102" spans="1:22" ht="24" customHeight="1">
      <c r="A102" s="131">
        <v>98</v>
      </c>
      <c r="B102" s="46"/>
      <c r="C102" s="11"/>
      <c r="D102" s="12"/>
      <c r="E102" s="12"/>
      <c r="F102" s="52"/>
      <c r="G102" s="52"/>
      <c r="H102" s="13"/>
      <c r="I102" s="136" t="str">
        <f t="shared" si="4"/>
        <v/>
      </c>
      <c r="J102" s="136" t="str">
        <f t="shared" si="5"/>
        <v/>
      </c>
      <c r="K102" s="140"/>
      <c r="L102" s="138"/>
      <c r="M102" s="127"/>
      <c r="N102" s="128"/>
      <c r="O102" s="128"/>
      <c r="P102" s="128"/>
      <c r="Q102" s="127"/>
      <c r="R102" s="127"/>
      <c r="S102" s="127"/>
      <c r="T102" s="127"/>
      <c r="U102" s="127"/>
      <c r="V102" s="127"/>
    </row>
    <row r="103" spans="1:22" ht="24" customHeight="1">
      <c r="A103" s="131">
        <v>99</v>
      </c>
      <c r="B103" s="46"/>
      <c r="C103" s="11"/>
      <c r="D103" s="12"/>
      <c r="E103" s="12"/>
      <c r="F103" s="52"/>
      <c r="G103" s="52"/>
      <c r="H103" s="13"/>
      <c r="I103" s="136" t="str">
        <f t="shared" si="4"/>
        <v/>
      </c>
      <c r="J103" s="136" t="str">
        <f t="shared" si="5"/>
        <v/>
      </c>
      <c r="K103" s="140"/>
      <c r="L103" s="138"/>
      <c r="M103" s="127"/>
      <c r="N103" s="128"/>
      <c r="O103" s="128"/>
      <c r="P103" s="128"/>
      <c r="Q103" s="127"/>
      <c r="R103" s="127"/>
      <c r="S103" s="127"/>
      <c r="T103" s="127"/>
      <c r="U103" s="127"/>
      <c r="V103" s="127"/>
    </row>
    <row r="104" spans="1:22" ht="24" customHeight="1">
      <c r="A104" s="131">
        <v>100</v>
      </c>
      <c r="B104" s="46"/>
      <c r="C104" s="11"/>
      <c r="D104" s="12"/>
      <c r="E104" s="12"/>
      <c r="F104" s="52"/>
      <c r="G104" s="52"/>
      <c r="H104" s="13"/>
      <c r="I104" s="136" t="str">
        <f t="shared" si="4"/>
        <v/>
      </c>
      <c r="J104" s="136" t="str">
        <f t="shared" si="5"/>
        <v/>
      </c>
      <c r="K104" s="140"/>
      <c r="L104" s="138"/>
      <c r="M104" s="127"/>
      <c r="N104" s="128"/>
      <c r="O104" s="128"/>
      <c r="P104" s="128"/>
      <c r="Q104" s="127"/>
      <c r="R104" s="127"/>
      <c r="S104" s="127"/>
      <c r="T104" s="127"/>
      <c r="U104" s="127"/>
      <c r="V104" s="127"/>
    </row>
    <row r="105" spans="1:22" ht="24" customHeight="1">
      <c r="A105" s="131">
        <v>101</v>
      </c>
      <c r="B105" s="46"/>
      <c r="C105" s="11"/>
      <c r="D105" s="12"/>
      <c r="E105" s="12"/>
      <c r="F105" s="52"/>
      <c r="G105" s="52"/>
      <c r="H105" s="13"/>
      <c r="I105" s="136" t="str">
        <f t="shared" si="4"/>
        <v/>
      </c>
      <c r="J105" s="136" t="str">
        <f t="shared" si="5"/>
        <v/>
      </c>
      <c r="K105" s="140"/>
      <c r="L105" s="138"/>
      <c r="M105" s="127"/>
      <c r="N105" s="128"/>
      <c r="O105" s="128"/>
      <c r="P105" s="128"/>
      <c r="Q105" s="127"/>
      <c r="R105" s="127"/>
      <c r="S105" s="127"/>
      <c r="T105" s="127"/>
      <c r="U105" s="127"/>
      <c r="V105" s="127"/>
    </row>
    <row r="106" spans="1:22" ht="24" customHeight="1">
      <c r="A106" s="131">
        <v>102</v>
      </c>
      <c r="B106" s="46"/>
      <c r="C106" s="11"/>
      <c r="D106" s="12"/>
      <c r="E106" s="12"/>
      <c r="F106" s="52"/>
      <c r="G106" s="52"/>
      <c r="H106" s="13"/>
      <c r="I106" s="136" t="str">
        <f t="shared" si="4"/>
        <v/>
      </c>
      <c r="J106" s="136" t="str">
        <f t="shared" si="5"/>
        <v/>
      </c>
      <c r="K106" s="140"/>
      <c r="L106" s="138"/>
      <c r="M106" s="127"/>
      <c r="N106" s="128"/>
      <c r="O106" s="128"/>
      <c r="P106" s="128"/>
      <c r="Q106" s="127"/>
      <c r="R106" s="127"/>
      <c r="S106" s="127"/>
      <c r="T106" s="127"/>
      <c r="U106" s="127"/>
      <c r="V106" s="127"/>
    </row>
    <row r="107" spans="1:22" ht="24" customHeight="1">
      <c r="A107" s="131">
        <v>103</v>
      </c>
      <c r="B107" s="46"/>
      <c r="C107" s="11"/>
      <c r="D107" s="12"/>
      <c r="E107" s="12"/>
      <c r="F107" s="52"/>
      <c r="G107" s="52"/>
      <c r="H107" s="13"/>
      <c r="I107" s="136" t="str">
        <f t="shared" si="4"/>
        <v/>
      </c>
      <c r="J107" s="136" t="str">
        <f t="shared" si="5"/>
        <v/>
      </c>
      <c r="K107" s="140"/>
      <c r="L107" s="138"/>
      <c r="M107" s="127"/>
      <c r="N107" s="128"/>
      <c r="O107" s="128"/>
      <c r="P107" s="128"/>
      <c r="Q107" s="127"/>
      <c r="R107" s="127"/>
      <c r="S107" s="127"/>
      <c r="T107" s="127"/>
      <c r="U107" s="127"/>
      <c r="V107" s="127"/>
    </row>
    <row r="108" spans="1:22" ht="24" customHeight="1">
      <c r="A108" s="131">
        <v>104</v>
      </c>
      <c r="B108" s="46"/>
      <c r="C108" s="11"/>
      <c r="D108" s="12"/>
      <c r="E108" s="12"/>
      <c r="F108" s="52"/>
      <c r="G108" s="52"/>
      <c r="H108" s="13"/>
      <c r="I108" s="136" t="str">
        <f t="shared" si="4"/>
        <v/>
      </c>
      <c r="J108" s="136" t="str">
        <f t="shared" si="5"/>
        <v/>
      </c>
      <c r="K108" s="140"/>
      <c r="L108" s="138"/>
      <c r="M108" s="127"/>
      <c r="N108" s="128"/>
      <c r="O108" s="128"/>
      <c r="P108" s="128"/>
      <c r="Q108" s="127"/>
      <c r="R108" s="127"/>
      <c r="S108" s="127"/>
      <c r="T108" s="127"/>
      <c r="U108" s="127"/>
      <c r="V108" s="127"/>
    </row>
    <row r="109" spans="1:22" ht="24" customHeight="1">
      <c r="A109" s="131">
        <v>105</v>
      </c>
      <c r="B109" s="46"/>
      <c r="C109" s="11"/>
      <c r="D109" s="12"/>
      <c r="E109" s="12"/>
      <c r="F109" s="52"/>
      <c r="G109" s="52"/>
      <c r="H109" s="13"/>
      <c r="I109" s="136" t="str">
        <f t="shared" si="4"/>
        <v/>
      </c>
      <c r="J109" s="136" t="str">
        <f t="shared" si="5"/>
        <v/>
      </c>
      <c r="K109" s="140"/>
      <c r="L109" s="138"/>
      <c r="M109" s="127"/>
      <c r="N109" s="128"/>
      <c r="O109" s="128"/>
      <c r="P109" s="128"/>
      <c r="Q109" s="127"/>
      <c r="R109" s="127"/>
      <c r="S109" s="127"/>
      <c r="T109" s="127"/>
      <c r="U109" s="127"/>
      <c r="V109" s="127"/>
    </row>
    <row r="110" spans="1:22" ht="24" customHeight="1">
      <c r="A110" s="131">
        <v>106</v>
      </c>
      <c r="B110" s="46"/>
      <c r="C110" s="11"/>
      <c r="D110" s="12"/>
      <c r="E110" s="12"/>
      <c r="F110" s="52"/>
      <c r="G110" s="52"/>
      <c r="H110" s="13"/>
      <c r="I110" s="136" t="str">
        <f t="shared" si="4"/>
        <v/>
      </c>
      <c r="J110" s="136" t="str">
        <f t="shared" si="5"/>
        <v/>
      </c>
      <c r="K110" s="140"/>
      <c r="L110" s="138"/>
      <c r="M110" s="127"/>
      <c r="N110" s="128"/>
      <c r="O110" s="128"/>
      <c r="P110" s="128"/>
      <c r="Q110" s="127"/>
      <c r="R110" s="127"/>
      <c r="S110" s="127"/>
      <c r="T110" s="127"/>
      <c r="U110" s="127"/>
      <c r="V110" s="127"/>
    </row>
    <row r="111" spans="1:22" ht="24" customHeight="1">
      <c r="A111" s="131">
        <v>107</v>
      </c>
      <c r="B111" s="46"/>
      <c r="C111" s="11"/>
      <c r="D111" s="12"/>
      <c r="E111" s="12"/>
      <c r="F111" s="52"/>
      <c r="G111" s="52"/>
      <c r="H111" s="13"/>
      <c r="I111" s="136" t="str">
        <f t="shared" si="4"/>
        <v/>
      </c>
      <c r="J111" s="136" t="str">
        <f t="shared" si="5"/>
        <v/>
      </c>
      <c r="K111" s="140"/>
      <c r="L111" s="138"/>
      <c r="M111" s="127"/>
      <c r="N111" s="128"/>
      <c r="O111" s="128"/>
      <c r="P111" s="128"/>
      <c r="Q111" s="127"/>
      <c r="R111" s="127"/>
      <c r="S111" s="127"/>
      <c r="T111" s="127"/>
      <c r="U111" s="127"/>
      <c r="V111" s="127"/>
    </row>
    <row r="112" spans="1:22" ht="24" customHeight="1">
      <c r="A112" s="131">
        <v>108</v>
      </c>
      <c r="B112" s="46"/>
      <c r="C112" s="11"/>
      <c r="D112" s="12"/>
      <c r="E112" s="12"/>
      <c r="F112" s="52"/>
      <c r="G112" s="52"/>
      <c r="H112" s="13"/>
      <c r="I112" s="136" t="str">
        <f t="shared" si="4"/>
        <v/>
      </c>
      <c r="J112" s="136" t="str">
        <f t="shared" si="5"/>
        <v/>
      </c>
      <c r="K112" s="140"/>
      <c r="L112" s="138"/>
      <c r="M112" s="127"/>
      <c r="N112" s="128"/>
      <c r="O112" s="128"/>
      <c r="P112" s="128"/>
      <c r="Q112" s="127"/>
      <c r="R112" s="127"/>
      <c r="S112" s="127"/>
      <c r="T112" s="127"/>
      <c r="U112" s="127"/>
      <c r="V112" s="127"/>
    </row>
    <row r="113" spans="1:22" ht="24" customHeight="1">
      <c r="A113" s="131">
        <v>109</v>
      </c>
      <c r="B113" s="46"/>
      <c r="C113" s="11"/>
      <c r="D113" s="12"/>
      <c r="E113" s="12"/>
      <c r="F113" s="52"/>
      <c r="G113" s="52"/>
      <c r="H113" s="13"/>
      <c r="I113" s="136" t="str">
        <f t="shared" si="4"/>
        <v/>
      </c>
      <c r="J113" s="136" t="str">
        <f t="shared" si="5"/>
        <v/>
      </c>
      <c r="K113" s="140"/>
      <c r="L113" s="138"/>
      <c r="M113" s="127"/>
      <c r="N113" s="128"/>
      <c r="O113" s="128"/>
      <c r="P113" s="128"/>
      <c r="Q113" s="127"/>
      <c r="R113" s="127"/>
      <c r="S113" s="127"/>
      <c r="T113" s="127"/>
      <c r="U113" s="127"/>
      <c r="V113" s="127"/>
    </row>
    <row r="114" spans="1:22" ht="24" customHeight="1">
      <c r="A114" s="131">
        <v>110</v>
      </c>
      <c r="B114" s="46"/>
      <c r="C114" s="11"/>
      <c r="D114" s="12"/>
      <c r="E114" s="12"/>
      <c r="F114" s="52"/>
      <c r="G114" s="52"/>
      <c r="H114" s="13"/>
      <c r="I114" s="136" t="str">
        <f t="shared" si="4"/>
        <v/>
      </c>
      <c r="J114" s="136" t="str">
        <f t="shared" si="5"/>
        <v/>
      </c>
      <c r="K114" s="140"/>
      <c r="L114" s="138"/>
      <c r="M114" s="127"/>
      <c r="N114" s="128"/>
      <c r="O114" s="128"/>
      <c r="P114" s="128"/>
      <c r="Q114" s="127"/>
      <c r="R114" s="127"/>
      <c r="S114" s="127"/>
      <c r="T114" s="127"/>
      <c r="U114" s="127"/>
      <c r="V114" s="127"/>
    </row>
    <row r="115" spans="1:22" ht="24" customHeight="1">
      <c r="A115" s="131">
        <v>111</v>
      </c>
      <c r="B115" s="46"/>
      <c r="C115" s="11"/>
      <c r="D115" s="12"/>
      <c r="E115" s="12"/>
      <c r="F115" s="52"/>
      <c r="G115" s="52"/>
      <c r="H115" s="13"/>
      <c r="I115" s="136" t="str">
        <f t="shared" si="4"/>
        <v/>
      </c>
      <c r="J115" s="136" t="str">
        <f t="shared" si="5"/>
        <v/>
      </c>
      <c r="K115" s="140"/>
      <c r="L115" s="138"/>
      <c r="M115" s="127"/>
      <c r="N115" s="128"/>
      <c r="O115" s="128"/>
      <c r="P115" s="128"/>
      <c r="Q115" s="127"/>
      <c r="R115" s="127"/>
      <c r="S115" s="127"/>
      <c r="T115" s="127"/>
      <c r="U115" s="127"/>
      <c r="V115" s="127"/>
    </row>
    <row r="116" spans="1:22" ht="24" customHeight="1">
      <c r="A116" s="131">
        <v>112</v>
      </c>
      <c r="B116" s="46"/>
      <c r="C116" s="11"/>
      <c r="D116" s="12"/>
      <c r="E116" s="12"/>
      <c r="F116" s="52"/>
      <c r="G116" s="52"/>
      <c r="H116" s="13"/>
      <c r="I116" s="136" t="str">
        <f t="shared" si="4"/>
        <v/>
      </c>
      <c r="J116" s="136" t="str">
        <f t="shared" si="5"/>
        <v/>
      </c>
      <c r="K116" s="140"/>
      <c r="L116" s="138"/>
      <c r="M116" s="127"/>
      <c r="N116" s="128"/>
      <c r="O116" s="128"/>
      <c r="P116" s="128"/>
      <c r="Q116" s="127"/>
      <c r="R116" s="127"/>
      <c r="S116" s="127"/>
      <c r="T116" s="127"/>
      <c r="U116" s="127"/>
      <c r="V116" s="127"/>
    </row>
    <row r="117" spans="1:22" ht="24" customHeight="1">
      <c r="A117" s="131">
        <v>113</v>
      </c>
      <c r="B117" s="46"/>
      <c r="C117" s="11"/>
      <c r="D117" s="12"/>
      <c r="E117" s="12"/>
      <c r="F117" s="52"/>
      <c r="G117" s="52"/>
      <c r="H117" s="13"/>
      <c r="I117" s="136" t="str">
        <f t="shared" si="4"/>
        <v/>
      </c>
      <c r="J117" s="136" t="str">
        <f t="shared" si="5"/>
        <v/>
      </c>
      <c r="K117" s="140"/>
      <c r="L117" s="138"/>
      <c r="M117" s="127"/>
      <c r="N117" s="128"/>
      <c r="O117" s="128"/>
      <c r="P117" s="128"/>
      <c r="Q117" s="127"/>
      <c r="R117" s="127"/>
      <c r="S117" s="127"/>
      <c r="T117" s="127"/>
      <c r="U117" s="127"/>
      <c r="V117" s="127"/>
    </row>
    <row r="118" spans="1:22" ht="24" customHeight="1">
      <c r="A118" s="131">
        <v>114</v>
      </c>
      <c r="B118" s="46"/>
      <c r="C118" s="11"/>
      <c r="D118" s="12"/>
      <c r="E118" s="12"/>
      <c r="F118" s="52"/>
      <c r="G118" s="52"/>
      <c r="H118" s="13"/>
      <c r="I118" s="136" t="str">
        <f t="shared" si="4"/>
        <v/>
      </c>
      <c r="J118" s="136" t="str">
        <f t="shared" si="5"/>
        <v/>
      </c>
      <c r="K118" s="140"/>
      <c r="L118" s="138"/>
      <c r="M118" s="127"/>
      <c r="N118" s="128"/>
      <c r="O118" s="128"/>
      <c r="P118" s="128"/>
      <c r="Q118" s="127"/>
      <c r="R118" s="127"/>
      <c r="S118" s="127"/>
      <c r="T118" s="127"/>
      <c r="U118" s="127"/>
      <c r="V118" s="127"/>
    </row>
    <row r="119" spans="1:22" ht="24" customHeight="1">
      <c r="A119" s="131">
        <v>115</v>
      </c>
      <c r="B119" s="46"/>
      <c r="C119" s="11"/>
      <c r="D119" s="12"/>
      <c r="E119" s="12"/>
      <c r="F119" s="52"/>
      <c r="G119" s="52"/>
      <c r="H119" s="13"/>
      <c r="I119" s="136" t="str">
        <f t="shared" si="4"/>
        <v/>
      </c>
      <c r="J119" s="136" t="str">
        <f t="shared" si="5"/>
        <v/>
      </c>
      <c r="K119" s="140"/>
      <c r="L119" s="138"/>
      <c r="M119" s="127"/>
      <c r="N119" s="128"/>
      <c r="O119" s="128"/>
      <c r="P119" s="128"/>
      <c r="Q119" s="127"/>
      <c r="R119" s="127"/>
      <c r="S119" s="127"/>
      <c r="T119" s="127"/>
      <c r="U119" s="127"/>
      <c r="V119" s="127"/>
    </row>
    <row r="120" spans="1:22" ht="24" customHeight="1">
      <c r="A120" s="131">
        <v>116</v>
      </c>
      <c r="B120" s="46"/>
      <c r="C120" s="11"/>
      <c r="D120" s="12"/>
      <c r="E120" s="12"/>
      <c r="F120" s="52"/>
      <c r="G120" s="52"/>
      <c r="H120" s="13"/>
      <c r="I120" s="136" t="str">
        <f t="shared" si="4"/>
        <v/>
      </c>
      <c r="J120" s="136" t="str">
        <f t="shared" si="5"/>
        <v/>
      </c>
      <c r="K120" s="140"/>
      <c r="L120" s="138"/>
      <c r="M120" s="127"/>
      <c r="N120" s="128"/>
      <c r="O120" s="128"/>
      <c r="P120" s="128"/>
      <c r="Q120" s="127"/>
      <c r="R120" s="127"/>
      <c r="S120" s="127"/>
      <c r="T120" s="127"/>
      <c r="U120" s="127"/>
      <c r="V120" s="127"/>
    </row>
    <row r="121" spans="1:22" ht="24" customHeight="1">
      <c r="A121" s="131">
        <v>117</v>
      </c>
      <c r="B121" s="46"/>
      <c r="C121" s="11"/>
      <c r="D121" s="12"/>
      <c r="E121" s="12"/>
      <c r="F121" s="52"/>
      <c r="G121" s="52"/>
      <c r="H121" s="13"/>
      <c r="I121" s="136" t="str">
        <f t="shared" si="4"/>
        <v/>
      </c>
      <c r="J121" s="136" t="str">
        <f t="shared" si="5"/>
        <v/>
      </c>
      <c r="K121" s="140"/>
      <c r="L121" s="138"/>
      <c r="M121" s="127"/>
      <c r="N121" s="128"/>
      <c r="O121" s="128"/>
      <c r="P121" s="128"/>
      <c r="Q121" s="127"/>
      <c r="R121" s="127"/>
      <c r="S121" s="127"/>
      <c r="T121" s="127"/>
      <c r="U121" s="127"/>
      <c r="V121" s="127"/>
    </row>
    <row r="122" spans="1:22" ht="24" customHeight="1">
      <c r="A122" s="131">
        <v>118</v>
      </c>
      <c r="B122" s="46"/>
      <c r="C122" s="11"/>
      <c r="D122" s="12"/>
      <c r="E122" s="12"/>
      <c r="F122" s="52"/>
      <c r="G122" s="52"/>
      <c r="H122" s="13"/>
      <c r="I122" s="136" t="str">
        <f t="shared" si="4"/>
        <v/>
      </c>
      <c r="J122" s="136" t="str">
        <f t="shared" si="5"/>
        <v/>
      </c>
      <c r="K122" s="140"/>
      <c r="L122" s="138"/>
      <c r="M122" s="127"/>
      <c r="N122" s="128"/>
      <c r="O122" s="128"/>
      <c r="P122" s="128"/>
      <c r="Q122" s="127"/>
      <c r="R122" s="127"/>
      <c r="S122" s="127"/>
      <c r="T122" s="127"/>
      <c r="U122" s="127"/>
      <c r="V122" s="127"/>
    </row>
    <row r="123" spans="1:22" ht="24" customHeight="1">
      <c r="A123" s="131">
        <v>119</v>
      </c>
      <c r="B123" s="46"/>
      <c r="C123" s="11"/>
      <c r="D123" s="12"/>
      <c r="E123" s="12"/>
      <c r="F123" s="52"/>
      <c r="G123" s="52"/>
      <c r="H123" s="13"/>
      <c r="I123" s="136" t="str">
        <f t="shared" si="4"/>
        <v/>
      </c>
      <c r="J123" s="136" t="str">
        <f t="shared" si="5"/>
        <v/>
      </c>
      <c r="K123" s="140"/>
      <c r="L123" s="138"/>
      <c r="M123" s="127"/>
      <c r="N123" s="139"/>
      <c r="O123" s="139"/>
      <c r="P123" s="139"/>
      <c r="Q123" s="127"/>
      <c r="R123" s="127"/>
      <c r="S123" s="127"/>
      <c r="T123" s="127"/>
      <c r="U123" s="127"/>
      <c r="V123" s="127"/>
    </row>
    <row r="124" spans="1:22" ht="24" customHeight="1" thickBot="1">
      <c r="A124" s="131">
        <v>120</v>
      </c>
      <c r="B124" s="46"/>
      <c r="C124" s="11"/>
      <c r="D124" s="12"/>
      <c r="E124" s="12"/>
      <c r="F124" s="52"/>
      <c r="G124" s="52"/>
      <c r="H124" s="13"/>
      <c r="I124" s="136" t="str">
        <f t="shared" si="4"/>
        <v/>
      </c>
      <c r="J124" s="136" t="str">
        <f t="shared" si="5"/>
        <v/>
      </c>
      <c r="K124" s="137"/>
      <c r="L124" s="138"/>
      <c r="M124" s="127"/>
      <c r="N124" s="139"/>
      <c r="O124" s="139"/>
      <c r="P124" s="139"/>
      <c r="Q124" s="127"/>
      <c r="R124" s="127"/>
      <c r="S124" s="127"/>
      <c r="T124" s="127"/>
      <c r="U124" s="127"/>
      <c r="V124" s="127"/>
    </row>
    <row r="125" spans="1:22" ht="24" customHeight="1" thickBot="1">
      <c r="B125" s="141"/>
      <c r="C125" s="142"/>
      <c r="D125" s="15"/>
      <c r="E125" s="15"/>
      <c r="F125" s="143"/>
      <c r="G125" s="164" t="s">
        <v>10</v>
      </c>
      <c r="H125" s="165">
        <f>SUM(H5:H124)</f>
        <v>0</v>
      </c>
      <c r="I125" s="156">
        <f>SUM(I5:I124)</f>
        <v>0</v>
      </c>
      <c r="J125" s="16">
        <f>SUM(J5:J124)</f>
        <v>0</v>
      </c>
      <c r="K125" s="144" t="s">
        <v>9</v>
      </c>
      <c r="L125" s="145">
        <f>SUM(L5:L124)</f>
        <v>0</v>
      </c>
    </row>
    <row r="126" spans="1:22" ht="34.5" customHeight="1" thickBot="1">
      <c r="B126" s="155"/>
      <c r="C126" s="146"/>
      <c r="D126" s="146"/>
      <c r="E126" s="146"/>
      <c r="F126" s="146"/>
      <c r="G126" s="5"/>
      <c r="H126" s="49"/>
      <c r="I126" s="49"/>
      <c r="J126" s="49"/>
      <c r="K126" s="147" t="s">
        <v>8</v>
      </c>
      <c r="L126" s="148">
        <f>H125-L125</f>
        <v>0</v>
      </c>
    </row>
    <row r="127" spans="1:22" ht="31.5" customHeight="1">
      <c r="A127" s="146"/>
      <c r="B127" s="149"/>
      <c r="C127" s="40"/>
      <c r="D127" s="149"/>
      <c r="E127" s="149"/>
      <c r="F127" s="146"/>
      <c r="G127" s="150"/>
      <c r="H127" s="150"/>
      <c r="I127" s="151"/>
      <c r="J127" s="151"/>
      <c r="K127" s="40"/>
    </row>
    <row r="128" spans="1:22" ht="25.5" customHeight="1">
      <c r="A128" s="146"/>
      <c r="B128" s="149"/>
      <c r="C128" s="40"/>
      <c r="D128" s="149"/>
      <c r="E128" s="149"/>
      <c r="F128" s="146"/>
      <c r="G128" s="150"/>
      <c r="H128" s="150"/>
      <c r="I128" s="151"/>
      <c r="J128" s="151"/>
      <c r="K128" s="40"/>
    </row>
    <row r="129" spans="1:11">
      <c r="A129" s="146"/>
      <c r="B129" s="149"/>
      <c r="C129" s="40"/>
      <c r="D129" s="149"/>
      <c r="E129" s="149"/>
      <c r="F129" s="146"/>
      <c r="G129" s="150"/>
      <c r="H129" s="150"/>
      <c r="I129" s="151"/>
      <c r="J129" s="151"/>
      <c r="K129" s="40"/>
    </row>
    <row r="130" spans="1:11">
      <c r="A130" s="146"/>
      <c r="B130" s="149"/>
      <c r="C130" s="40"/>
      <c r="D130" s="149"/>
      <c r="E130" s="149"/>
      <c r="F130" s="146"/>
      <c r="G130" s="150"/>
      <c r="H130" s="150"/>
      <c r="I130" s="151"/>
      <c r="J130" s="151"/>
      <c r="K130" s="40"/>
    </row>
    <row r="131" spans="1:11">
      <c r="A131" s="146"/>
      <c r="B131" s="149"/>
      <c r="C131" s="40"/>
      <c r="D131" s="149"/>
      <c r="E131" s="149"/>
      <c r="F131" s="146"/>
      <c r="G131" s="150"/>
      <c r="H131" s="150"/>
      <c r="I131" s="151"/>
      <c r="J131" s="151"/>
      <c r="K131" s="40"/>
    </row>
    <row r="132" spans="1:11">
      <c r="A132" s="146"/>
      <c r="B132" s="149"/>
      <c r="C132" s="40"/>
      <c r="D132" s="149"/>
      <c r="E132" s="149"/>
      <c r="F132" s="146"/>
      <c r="G132" s="150"/>
      <c r="H132" s="150"/>
      <c r="I132" s="151"/>
      <c r="J132" s="151"/>
      <c r="K132" s="40"/>
    </row>
    <row r="133" spans="1:11">
      <c r="A133" s="146"/>
      <c r="B133" s="149"/>
      <c r="C133" s="40"/>
      <c r="D133" s="149"/>
      <c r="E133" s="149"/>
      <c r="F133" s="146"/>
      <c r="G133" s="150"/>
      <c r="H133" s="150"/>
      <c r="I133" s="151"/>
      <c r="J133" s="151"/>
      <c r="K133" s="40"/>
    </row>
    <row r="134" spans="1:11">
      <c r="A134" s="146"/>
      <c r="B134" s="149"/>
      <c r="C134" s="40"/>
      <c r="D134" s="149"/>
      <c r="E134" s="149"/>
      <c r="F134" s="146"/>
      <c r="G134" s="150"/>
      <c r="H134" s="150"/>
      <c r="I134" s="151"/>
      <c r="J134" s="151"/>
      <c r="K134" s="40"/>
    </row>
    <row r="135" spans="1:11">
      <c r="A135" s="146"/>
      <c r="B135" s="149"/>
      <c r="C135" s="40"/>
      <c r="D135" s="149"/>
      <c r="E135" s="149"/>
      <c r="F135" s="146"/>
      <c r="G135" s="150"/>
      <c r="H135" s="150"/>
      <c r="I135" s="151"/>
      <c r="J135" s="151"/>
      <c r="K135" s="40"/>
    </row>
    <row r="136" spans="1:11">
      <c r="A136" s="146"/>
      <c r="B136" s="149"/>
      <c r="C136" s="40"/>
      <c r="D136" s="149"/>
      <c r="E136" s="149"/>
      <c r="F136" s="146"/>
      <c r="G136" s="150"/>
      <c r="H136" s="150"/>
      <c r="I136" s="151"/>
      <c r="J136" s="151"/>
      <c r="K136" s="40"/>
    </row>
  </sheetData>
  <sheetProtection algorithmName="SHA-512" hashValue="eOnkv+wUs7+WjkCc1wdmYTnt14CYIGsmIq0MeZVq7vsyYS7hO+e/fAuPNDqaBzF7gqbyOJqKE3+xs8kXbHIzpg==" saltValue="oiARdasFEgc4I2iHXM2DB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440</v>
      </c>
      <c r="B1" s="257"/>
    </row>
    <row r="2" spans="1:22" ht="10.199999999999999" customHeight="1">
      <c r="A2" s="952" t="s">
        <v>30</v>
      </c>
      <c r="B2" s="953"/>
      <c r="C2" s="953"/>
      <c r="D2" s="953"/>
      <c r="E2" s="953"/>
      <c r="F2" s="953"/>
      <c r="G2" s="953"/>
      <c r="H2" s="953"/>
      <c r="I2" s="953"/>
      <c r="J2" s="953"/>
      <c r="K2" s="953"/>
      <c r="L2" s="953"/>
      <c r="M2" s="953"/>
      <c r="N2" s="953"/>
      <c r="O2" s="953"/>
      <c r="P2" s="953"/>
      <c r="Q2" s="953"/>
      <c r="R2" s="953"/>
      <c r="S2" s="953"/>
      <c r="T2" s="953"/>
      <c r="U2" s="953"/>
      <c r="V2" s="953"/>
    </row>
    <row r="3" spans="1:22" ht="10.199999999999999" customHeight="1">
      <c r="A3" s="953"/>
      <c r="B3" s="953"/>
      <c r="C3" s="953"/>
      <c r="D3" s="953"/>
      <c r="E3" s="953"/>
      <c r="F3" s="953"/>
      <c r="G3" s="953"/>
      <c r="H3" s="953"/>
      <c r="I3" s="953"/>
      <c r="J3" s="953"/>
      <c r="K3" s="953"/>
      <c r="L3" s="953"/>
      <c r="M3" s="953"/>
      <c r="N3" s="953"/>
      <c r="O3" s="953"/>
      <c r="P3" s="953"/>
      <c r="Q3" s="953"/>
      <c r="R3" s="953"/>
      <c r="S3" s="953"/>
      <c r="T3" s="953"/>
      <c r="U3" s="953"/>
      <c r="V3" s="953"/>
    </row>
    <row r="4" spans="1:22" ht="10.199999999999999" customHeight="1">
      <c r="A4" s="953"/>
      <c r="B4" s="953"/>
      <c r="C4" s="953"/>
      <c r="D4" s="953"/>
      <c r="E4" s="953"/>
      <c r="F4" s="953"/>
      <c r="G4" s="953"/>
      <c r="H4" s="953"/>
      <c r="I4" s="953"/>
      <c r="J4" s="953"/>
      <c r="K4" s="953"/>
      <c r="L4" s="953"/>
      <c r="M4" s="953"/>
      <c r="N4" s="953"/>
      <c r="O4" s="953"/>
      <c r="P4" s="953"/>
      <c r="Q4" s="953"/>
      <c r="R4" s="953"/>
      <c r="S4" s="953"/>
      <c r="T4" s="953"/>
      <c r="U4" s="953"/>
      <c r="V4" s="953"/>
    </row>
    <row r="5" spans="1:22" ht="18" customHeight="1">
      <c r="B5" s="313"/>
      <c r="C5" s="313"/>
      <c r="D5" s="313"/>
      <c r="E5" s="313"/>
      <c r="F5" s="313"/>
      <c r="G5" s="313"/>
      <c r="H5" s="313"/>
      <c r="I5" s="313"/>
      <c r="J5" s="955" t="str">
        <f>①収支予算書!L3</f>
        <v/>
      </c>
      <c r="K5" s="955"/>
      <c r="L5" s="955"/>
      <c r="M5" s="955"/>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49" t="s">
        <v>269</v>
      </c>
      <c r="N8" s="950"/>
      <c r="O8" s="951"/>
      <c r="P8" s="954" t="str">
        <f>①収支予算書!V5</f>
        <v>（一財）北海道バスケットボール協会</v>
      </c>
      <c r="Q8" s="954"/>
      <c r="R8" s="954"/>
      <c r="S8" s="954"/>
      <c r="T8" s="954"/>
      <c r="U8" s="954"/>
      <c r="V8" s="954"/>
    </row>
    <row r="9" spans="1:22" ht="18.600000000000001">
      <c r="A9" s="43"/>
      <c r="B9" s="43"/>
      <c r="C9" s="43"/>
      <c r="D9" s="43"/>
      <c r="E9" s="43"/>
      <c r="F9" s="43"/>
      <c r="G9" s="43"/>
      <c r="H9" s="43"/>
      <c r="I9" s="43"/>
      <c r="J9" s="43"/>
      <c r="K9" s="43"/>
      <c r="L9" s="43"/>
      <c r="M9" s="949" t="s">
        <v>272</v>
      </c>
      <c r="N9" s="950"/>
      <c r="O9" s="951"/>
      <c r="P9" s="954" t="str">
        <f>①収支予算書!V6</f>
        <v>部／委員会／部会名　選択</v>
      </c>
      <c r="Q9" s="954"/>
      <c r="R9" s="954"/>
      <c r="S9" s="954"/>
      <c r="T9" s="954"/>
      <c r="U9" s="954"/>
      <c r="V9" s="954"/>
    </row>
    <row r="10" spans="1:22" ht="18.600000000000001">
      <c r="A10" s="43"/>
      <c r="B10" s="43"/>
      <c r="C10" s="43"/>
      <c r="D10" s="43"/>
      <c r="E10" s="43"/>
      <c r="F10" s="43"/>
      <c r="G10" s="43"/>
      <c r="H10" s="43"/>
      <c r="I10" s="43"/>
      <c r="J10" s="43"/>
      <c r="K10" s="43"/>
      <c r="L10" s="43"/>
      <c r="M10" s="949" t="s">
        <v>29</v>
      </c>
      <c r="N10" s="950"/>
      <c r="O10" s="951"/>
      <c r="P10" s="954">
        <f>①収支予算書!V7</f>
        <v>0</v>
      </c>
      <c r="Q10" s="954"/>
      <c r="R10" s="954"/>
      <c r="S10" s="954"/>
      <c r="T10" s="954"/>
      <c r="U10" s="954"/>
      <c r="V10" s="954"/>
    </row>
    <row r="11" spans="1:22" ht="18.600000000000001">
      <c r="A11" s="43"/>
      <c r="B11" s="43"/>
      <c r="C11" s="43"/>
      <c r="D11" s="43"/>
      <c r="E11" s="43"/>
      <c r="F11" s="43"/>
      <c r="G11" s="43"/>
      <c r="H11" s="43"/>
      <c r="I11" s="43"/>
      <c r="J11" s="43"/>
      <c r="K11" s="43"/>
      <c r="L11" s="947"/>
      <c r="M11" s="956"/>
      <c r="N11" s="956"/>
      <c r="O11" s="956"/>
      <c r="P11" s="957"/>
      <c r="Q11" s="957"/>
      <c r="R11" s="957"/>
      <c r="S11" s="957"/>
      <c r="T11" s="957"/>
      <c r="U11" s="957"/>
      <c r="V11" s="957"/>
    </row>
    <row r="12" spans="1:22" ht="18.600000000000001">
      <c r="A12" s="946"/>
      <c r="B12" s="946"/>
      <c r="C12" s="946"/>
      <c r="D12" s="946"/>
      <c r="E12" s="946"/>
      <c r="F12" s="946"/>
      <c r="G12" s="43"/>
      <c r="H12" s="43"/>
      <c r="I12" s="43"/>
      <c r="J12" s="43"/>
      <c r="K12" s="43"/>
      <c r="L12" s="947"/>
      <c r="M12" s="947"/>
      <c r="N12" s="947"/>
      <c r="O12" s="947"/>
      <c r="P12" s="948"/>
      <c r="Q12" s="947"/>
      <c r="R12" s="947"/>
      <c r="S12" s="947"/>
      <c r="T12" s="947"/>
      <c r="U12" s="947"/>
      <c r="V12" s="947"/>
    </row>
    <row r="13" spans="1:22">
      <c r="A13" s="922"/>
      <c r="B13" s="922"/>
      <c r="C13" s="922"/>
      <c r="D13" s="922"/>
      <c r="E13" s="922"/>
      <c r="F13" s="922"/>
      <c r="G13" s="922"/>
      <c r="H13" s="922"/>
      <c r="I13" s="922"/>
      <c r="J13" s="922"/>
      <c r="K13" s="922"/>
      <c r="L13" s="922"/>
      <c r="M13" s="922"/>
      <c r="N13" s="922"/>
      <c r="O13" s="922"/>
      <c r="P13" s="922"/>
      <c r="Q13" s="922"/>
      <c r="R13" s="922"/>
      <c r="S13" s="922"/>
      <c r="T13" s="922"/>
      <c r="U13" s="922"/>
      <c r="V13" s="922"/>
    </row>
    <row r="14" spans="1:22" ht="10.199999999999999" customHeight="1" thickBot="1">
      <c r="A14" s="922"/>
      <c r="B14" s="922"/>
      <c r="C14" s="922"/>
      <c r="D14" s="922"/>
      <c r="E14" s="922"/>
      <c r="F14" s="922"/>
      <c r="G14" s="922"/>
      <c r="H14" s="922"/>
      <c r="I14" s="922"/>
      <c r="J14" s="922"/>
      <c r="K14" s="922"/>
      <c r="L14" s="922"/>
      <c r="M14" s="922"/>
      <c r="N14" s="922"/>
      <c r="O14" s="922"/>
      <c r="P14" s="922"/>
      <c r="Q14" s="922"/>
      <c r="R14" s="922"/>
      <c r="S14" s="922"/>
      <c r="T14" s="922"/>
      <c r="U14" s="922"/>
      <c r="V14" s="922"/>
    </row>
    <row r="15" spans="1:22" ht="10.199999999999999" customHeight="1" thickBot="1">
      <c r="A15" s="923" t="s">
        <v>255</v>
      </c>
      <c r="B15" s="924"/>
      <c r="C15" s="924"/>
      <c r="D15" s="924"/>
      <c r="E15" s="924"/>
      <c r="F15" s="925"/>
      <c r="G15" s="931" t="str">
        <f>①収支予算書!D10</f>
        <v/>
      </c>
      <c r="H15" s="931"/>
      <c r="I15" s="931"/>
      <c r="J15" s="931"/>
      <c r="K15" s="931"/>
      <c r="L15" s="931"/>
      <c r="M15" s="931"/>
      <c r="N15" s="931"/>
      <c r="O15" s="931"/>
      <c r="P15" s="931"/>
      <c r="Q15" s="931"/>
      <c r="R15" s="931"/>
      <c r="S15" s="931"/>
      <c r="T15" s="931"/>
      <c r="U15" s="931"/>
      <c r="V15" s="931"/>
    </row>
    <row r="16" spans="1:22" ht="10.199999999999999" customHeight="1" thickBot="1">
      <c r="A16" s="926"/>
      <c r="B16" s="922"/>
      <c r="C16" s="922"/>
      <c r="D16" s="922"/>
      <c r="E16" s="922"/>
      <c r="F16" s="927"/>
      <c r="G16" s="931"/>
      <c r="H16" s="931"/>
      <c r="I16" s="931"/>
      <c r="J16" s="931"/>
      <c r="K16" s="931"/>
      <c r="L16" s="931"/>
      <c r="M16" s="931"/>
      <c r="N16" s="931"/>
      <c r="O16" s="931"/>
      <c r="P16" s="931"/>
      <c r="Q16" s="931"/>
      <c r="R16" s="931"/>
      <c r="S16" s="931"/>
      <c r="T16" s="931"/>
      <c r="U16" s="931"/>
      <c r="V16" s="931"/>
    </row>
    <row r="17" spans="1:22" ht="10.199999999999999" customHeight="1" thickBot="1">
      <c r="A17" s="928"/>
      <c r="B17" s="929"/>
      <c r="C17" s="929"/>
      <c r="D17" s="929"/>
      <c r="E17" s="929"/>
      <c r="F17" s="930"/>
      <c r="G17" s="931"/>
      <c r="H17" s="931"/>
      <c r="I17" s="931"/>
      <c r="J17" s="931"/>
      <c r="K17" s="931"/>
      <c r="L17" s="931"/>
      <c r="M17" s="931"/>
      <c r="N17" s="931"/>
      <c r="O17" s="931"/>
      <c r="P17" s="931"/>
      <c r="Q17" s="931"/>
      <c r="R17" s="931"/>
      <c r="S17" s="931"/>
      <c r="T17" s="931"/>
      <c r="U17" s="931"/>
      <c r="V17" s="931"/>
    </row>
    <row r="18" spans="1:22" ht="10.199999999999999" customHeight="1">
      <c r="A18" s="932" t="s">
        <v>81</v>
      </c>
      <c r="B18" s="933"/>
      <c r="C18" s="933"/>
      <c r="D18" s="933"/>
      <c r="E18" s="933"/>
      <c r="F18" s="934"/>
      <c r="G18" s="938" t="str">
        <f>①収支予算書!D11</f>
        <v>カテゴリー選択</v>
      </c>
      <c r="H18" s="939"/>
      <c r="I18" s="939"/>
      <c r="J18" s="942">
        <f>①収支予算書!J11</f>
        <v>0</v>
      </c>
      <c r="K18" s="942"/>
      <c r="L18" s="942"/>
      <c r="M18" s="942"/>
      <c r="N18" s="942"/>
      <c r="O18" s="942"/>
      <c r="P18" s="942"/>
      <c r="Q18" s="942"/>
      <c r="R18" s="942"/>
      <c r="S18" s="942"/>
      <c r="T18" s="942"/>
      <c r="U18" s="942"/>
      <c r="V18" s="943"/>
    </row>
    <row r="19" spans="1:22" ht="10.199999999999999" customHeight="1">
      <c r="A19" s="932"/>
      <c r="B19" s="933"/>
      <c r="C19" s="933"/>
      <c r="D19" s="933"/>
      <c r="E19" s="933"/>
      <c r="F19" s="934"/>
      <c r="G19" s="940"/>
      <c r="H19" s="941"/>
      <c r="I19" s="941"/>
      <c r="J19" s="944"/>
      <c r="K19" s="944"/>
      <c r="L19" s="944"/>
      <c r="M19" s="944"/>
      <c r="N19" s="944"/>
      <c r="O19" s="944"/>
      <c r="P19" s="944"/>
      <c r="Q19" s="944"/>
      <c r="R19" s="944"/>
      <c r="S19" s="944"/>
      <c r="T19" s="944"/>
      <c r="U19" s="944"/>
      <c r="V19" s="945"/>
    </row>
    <row r="20" spans="1:22" ht="10.199999999999999" customHeight="1" thickBot="1">
      <c r="A20" s="935"/>
      <c r="B20" s="936"/>
      <c r="C20" s="936"/>
      <c r="D20" s="936"/>
      <c r="E20" s="936"/>
      <c r="F20" s="937"/>
      <c r="G20" s="940"/>
      <c r="H20" s="941"/>
      <c r="I20" s="941"/>
      <c r="J20" s="944"/>
      <c r="K20" s="944"/>
      <c r="L20" s="944"/>
      <c r="M20" s="944"/>
      <c r="N20" s="944"/>
      <c r="O20" s="944"/>
      <c r="P20" s="944"/>
      <c r="Q20" s="944"/>
      <c r="R20" s="944"/>
      <c r="S20" s="944"/>
      <c r="T20" s="944"/>
      <c r="U20" s="944"/>
      <c r="V20" s="945"/>
    </row>
    <row r="21" spans="1:22" ht="10.199999999999999" customHeight="1">
      <c r="A21" s="996" t="s">
        <v>82</v>
      </c>
      <c r="B21" s="924" t="s">
        <v>28</v>
      </c>
      <c r="C21" s="924"/>
      <c r="D21" s="924"/>
      <c r="E21" s="924"/>
      <c r="F21" s="924"/>
      <c r="G21" s="913">
        <v>20</v>
      </c>
      <c r="H21" s="916">
        <f>①収支予算書!D15</f>
        <v>0</v>
      </c>
      <c r="I21" s="919" t="s">
        <v>395</v>
      </c>
      <c r="J21" s="919">
        <f>①収支予算書!F15</f>
        <v>0</v>
      </c>
      <c r="K21" s="919" t="s">
        <v>396</v>
      </c>
      <c r="L21" s="1022">
        <f>①収支予算書!H15</f>
        <v>0</v>
      </c>
      <c r="M21" s="1016" t="s">
        <v>397</v>
      </c>
      <c r="N21" s="1024" t="s">
        <v>398</v>
      </c>
      <c r="O21" s="919">
        <v>20</v>
      </c>
      <c r="P21" s="919">
        <f>①収支予算書!L15</f>
        <v>0</v>
      </c>
      <c r="Q21" s="919" t="s">
        <v>395</v>
      </c>
      <c r="R21" s="919">
        <f>①収支予算書!N15</f>
        <v>0</v>
      </c>
      <c r="S21" s="1022" t="s">
        <v>396</v>
      </c>
      <c r="T21" s="1016">
        <f>①収支予算書!P15</f>
        <v>0</v>
      </c>
      <c r="U21" s="1016" t="s">
        <v>397</v>
      </c>
      <c r="V21" s="1019"/>
    </row>
    <row r="22" spans="1:22" ht="10.199999999999999" customHeight="1">
      <c r="A22" s="997"/>
      <c r="B22" s="922"/>
      <c r="C22" s="922"/>
      <c r="D22" s="922"/>
      <c r="E22" s="922"/>
      <c r="F22" s="922"/>
      <c r="G22" s="914"/>
      <c r="H22" s="917"/>
      <c r="I22" s="920"/>
      <c r="J22" s="920"/>
      <c r="K22" s="920"/>
      <c r="L22" s="528"/>
      <c r="M22" s="1017"/>
      <c r="N22" s="1025"/>
      <c r="O22" s="920"/>
      <c r="P22" s="920"/>
      <c r="Q22" s="920"/>
      <c r="R22" s="920"/>
      <c r="S22" s="528"/>
      <c r="T22" s="1017"/>
      <c r="U22" s="1017"/>
      <c r="V22" s="1020"/>
    </row>
    <row r="23" spans="1:22" ht="10.199999999999999" customHeight="1">
      <c r="A23" s="997"/>
      <c r="B23" s="922"/>
      <c r="C23" s="922"/>
      <c r="D23" s="922"/>
      <c r="E23" s="922"/>
      <c r="F23" s="922"/>
      <c r="G23" s="915"/>
      <c r="H23" s="918"/>
      <c r="I23" s="921"/>
      <c r="J23" s="921"/>
      <c r="K23" s="921"/>
      <c r="L23" s="1023"/>
      <c r="M23" s="1018"/>
      <c r="N23" s="1026"/>
      <c r="O23" s="921"/>
      <c r="P23" s="921"/>
      <c r="Q23" s="921"/>
      <c r="R23" s="921"/>
      <c r="S23" s="1023"/>
      <c r="T23" s="1018"/>
      <c r="U23" s="1018"/>
      <c r="V23" s="1021"/>
    </row>
    <row r="24" spans="1:22" ht="10.199999999999999" customHeight="1">
      <c r="A24" s="997"/>
      <c r="B24" s="922"/>
      <c r="C24" s="922"/>
      <c r="D24" s="922"/>
      <c r="E24" s="922"/>
      <c r="F24" s="927"/>
      <c r="G24" s="971" t="s">
        <v>67</v>
      </c>
      <c r="H24" s="972"/>
      <c r="I24" s="975">
        <f>①収支予算書!S15</f>
        <v>0</v>
      </c>
      <c r="J24" s="975"/>
      <c r="K24" s="977" t="s">
        <v>27</v>
      </c>
      <c r="L24" s="978"/>
      <c r="M24" s="981"/>
      <c r="N24" s="982"/>
      <c r="O24" s="982"/>
      <c r="P24" s="982"/>
      <c r="Q24" s="982"/>
      <c r="R24" s="982"/>
      <c r="S24" s="982"/>
      <c r="T24" s="982"/>
      <c r="U24" s="982"/>
      <c r="V24" s="983"/>
    </row>
    <row r="25" spans="1:22" ht="10.199999999999999" customHeight="1">
      <c r="A25" s="997"/>
      <c r="B25" s="999"/>
      <c r="C25" s="999"/>
      <c r="D25" s="999"/>
      <c r="E25" s="999"/>
      <c r="F25" s="1000"/>
      <c r="G25" s="973"/>
      <c r="H25" s="974"/>
      <c r="I25" s="976"/>
      <c r="J25" s="976"/>
      <c r="K25" s="979"/>
      <c r="L25" s="980"/>
      <c r="M25" s="984"/>
      <c r="N25" s="985"/>
      <c r="O25" s="985"/>
      <c r="P25" s="985"/>
      <c r="Q25" s="985"/>
      <c r="R25" s="985"/>
      <c r="S25" s="985"/>
      <c r="T25" s="985"/>
      <c r="U25" s="985"/>
      <c r="V25" s="986"/>
    </row>
    <row r="26" spans="1:22" ht="10.199999999999999" customHeight="1">
      <c r="A26" s="997"/>
      <c r="B26" s="1001" t="s">
        <v>26</v>
      </c>
      <c r="C26" s="1001"/>
      <c r="D26" s="1001"/>
      <c r="E26" s="1001"/>
      <c r="F26" s="1002"/>
      <c r="G26" s="1003">
        <f>①収支予算書!C16</f>
        <v>0</v>
      </c>
      <c r="H26" s="1004"/>
      <c r="I26" s="1004"/>
      <c r="J26" s="1004"/>
      <c r="K26" s="1004"/>
      <c r="L26" s="1004"/>
      <c r="M26" s="1004"/>
      <c r="N26" s="1004"/>
      <c r="O26" s="1004"/>
      <c r="P26" s="1004"/>
      <c r="Q26" s="1004"/>
      <c r="R26" s="1004"/>
      <c r="S26" s="1004"/>
      <c r="T26" s="1004"/>
      <c r="U26" s="1004"/>
      <c r="V26" s="1005"/>
    </row>
    <row r="27" spans="1:22" ht="10.199999999999999" customHeight="1">
      <c r="A27" s="997"/>
      <c r="B27" s="922"/>
      <c r="C27" s="922"/>
      <c r="D27" s="922"/>
      <c r="E27" s="922"/>
      <c r="F27" s="927"/>
      <c r="G27" s="1006"/>
      <c r="H27" s="1007"/>
      <c r="I27" s="1007"/>
      <c r="J27" s="1007"/>
      <c r="K27" s="1007"/>
      <c r="L27" s="1007"/>
      <c r="M27" s="1007"/>
      <c r="N27" s="1007"/>
      <c r="O27" s="1007"/>
      <c r="P27" s="1007"/>
      <c r="Q27" s="1007"/>
      <c r="R27" s="1007"/>
      <c r="S27" s="1007"/>
      <c r="T27" s="1007"/>
      <c r="U27" s="1007"/>
      <c r="V27" s="1008"/>
    </row>
    <row r="28" spans="1:22" ht="10.199999999999999" customHeight="1">
      <c r="A28" s="997"/>
      <c r="B28" s="999"/>
      <c r="C28" s="999"/>
      <c r="D28" s="999"/>
      <c r="E28" s="999"/>
      <c r="F28" s="1000"/>
      <c r="G28" s="1009"/>
      <c r="H28" s="1010"/>
      <c r="I28" s="1010"/>
      <c r="J28" s="1010"/>
      <c r="K28" s="1010"/>
      <c r="L28" s="1010"/>
      <c r="M28" s="1010"/>
      <c r="N28" s="1010"/>
      <c r="O28" s="1010"/>
      <c r="P28" s="1010"/>
      <c r="Q28" s="1010"/>
      <c r="R28" s="1010"/>
      <c r="S28" s="1010"/>
      <c r="T28" s="1010"/>
      <c r="U28" s="1010"/>
      <c r="V28" s="1011"/>
    </row>
    <row r="29" spans="1:22" ht="10.199999999999999" customHeight="1">
      <c r="A29" s="997"/>
      <c r="B29" s="911" t="s">
        <v>78</v>
      </c>
      <c r="C29" s="911"/>
      <c r="D29" s="911"/>
      <c r="E29" s="911"/>
      <c r="F29" s="912"/>
      <c r="G29" s="987"/>
      <c r="H29" s="988"/>
      <c r="I29" s="988"/>
      <c r="J29" s="988"/>
      <c r="K29" s="988"/>
      <c r="L29" s="988"/>
      <c r="M29" s="988"/>
      <c r="N29" s="988"/>
      <c r="O29" s="988"/>
      <c r="P29" s="988"/>
      <c r="Q29" s="988"/>
      <c r="R29" s="988"/>
      <c r="S29" s="988"/>
      <c r="T29" s="988"/>
      <c r="U29" s="988"/>
      <c r="V29" s="989"/>
    </row>
    <row r="30" spans="1:22" ht="10.199999999999999" customHeight="1">
      <c r="A30" s="997"/>
      <c r="B30" s="911"/>
      <c r="C30" s="911"/>
      <c r="D30" s="911"/>
      <c r="E30" s="911"/>
      <c r="F30" s="912"/>
      <c r="G30" s="990"/>
      <c r="H30" s="991"/>
      <c r="I30" s="991"/>
      <c r="J30" s="991"/>
      <c r="K30" s="991"/>
      <c r="L30" s="991"/>
      <c r="M30" s="991"/>
      <c r="N30" s="991"/>
      <c r="O30" s="991"/>
      <c r="P30" s="991"/>
      <c r="Q30" s="991"/>
      <c r="R30" s="991"/>
      <c r="S30" s="991"/>
      <c r="T30" s="991"/>
      <c r="U30" s="991"/>
      <c r="V30" s="992"/>
    </row>
    <row r="31" spans="1:22" ht="10.199999999999999" customHeight="1">
      <c r="A31" s="997"/>
      <c r="B31" s="911"/>
      <c r="C31" s="911"/>
      <c r="D31" s="911"/>
      <c r="E31" s="911"/>
      <c r="F31" s="912"/>
      <c r="G31" s="990"/>
      <c r="H31" s="991"/>
      <c r="I31" s="991"/>
      <c r="J31" s="991"/>
      <c r="K31" s="991"/>
      <c r="L31" s="991"/>
      <c r="M31" s="991"/>
      <c r="N31" s="991"/>
      <c r="O31" s="991"/>
      <c r="P31" s="991"/>
      <c r="Q31" s="991"/>
      <c r="R31" s="991"/>
      <c r="S31" s="991"/>
      <c r="T31" s="991"/>
      <c r="U31" s="991"/>
      <c r="V31" s="992"/>
    </row>
    <row r="32" spans="1:22" ht="10.199999999999999" customHeight="1">
      <c r="A32" s="997"/>
      <c r="B32" s="911"/>
      <c r="C32" s="911"/>
      <c r="D32" s="911"/>
      <c r="E32" s="911"/>
      <c r="F32" s="912"/>
      <c r="G32" s="990"/>
      <c r="H32" s="991"/>
      <c r="I32" s="991"/>
      <c r="J32" s="991"/>
      <c r="K32" s="991"/>
      <c r="L32" s="991"/>
      <c r="M32" s="991"/>
      <c r="N32" s="991"/>
      <c r="O32" s="991"/>
      <c r="P32" s="991"/>
      <c r="Q32" s="991"/>
      <c r="R32" s="991"/>
      <c r="S32" s="991"/>
      <c r="T32" s="991"/>
      <c r="U32" s="991"/>
      <c r="V32" s="992"/>
    </row>
    <row r="33" spans="1:22" ht="10.199999999999999" customHeight="1">
      <c r="A33" s="997"/>
      <c r="B33" s="911"/>
      <c r="C33" s="911"/>
      <c r="D33" s="911"/>
      <c r="E33" s="911"/>
      <c r="F33" s="912"/>
      <c r="G33" s="990"/>
      <c r="H33" s="991"/>
      <c r="I33" s="991"/>
      <c r="J33" s="991"/>
      <c r="K33" s="991"/>
      <c r="L33" s="991"/>
      <c r="M33" s="991"/>
      <c r="N33" s="991"/>
      <c r="O33" s="991"/>
      <c r="P33" s="991"/>
      <c r="Q33" s="991"/>
      <c r="R33" s="991"/>
      <c r="S33" s="991"/>
      <c r="T33" s="991"/>
      <c r="U33" s="991"/>
      <c r="V33" s="992"/>
    </row>
    <row r="34" spans="1:22" ht="10.199999999999999" customHeight="1">
      <c r="A34" s="997"/>
      <c r="B34" s="911"/>
      <c r="C34" s="911"/>
      <c r="D34" s="911"/>
      <c r="E34" s="911"/>
      <c r="F34" s="912"/>
      <c r="G34" s="990"/>
      <c r="H34" s="991"/>
      <c r="I34" s="991"/>
      <c r="J34" s="991"/>
      <c r="K34" s="991"/>
      <c r="L34" s="991"/>
      <c r="M34" s="991"/>
      <c r="N34" s="991"/>
      <c r="O34" s="991"/>
      <c r="P34" s="991"/>
      <c r="Q34" s="991"/>
      <c r="R34" s="991"/>
      <c r="S34" s="991"/>
      <c r="T34" s="991"/>
      <c r="U34" s="991"/>
      <c r="V34" s="992"/>
    </row>
    <row r="35" spans="1:22" ht="10.199999999999999" customHeight="1">
      <c r="A35" s="997"/>
      <c r="B35" s="911"/>
      <c r="C35" s="911"/>
      <c r="D35" s="911"/>
      <c r="E35" s="911"/>
      <c r="F35" s="912"/>
      <c r="G35" s="990"/>
      <c r="H35" s="991"/>
      <c r="I35" s="991"/>
      <c r="J35" s="991"/>
      <c r="K35" s="991"/>
      <c r="L35" s="991"/>
      <c r="M35" s="991"/>
      <c r="N35" s="991"/>
      <c r="O35" s="991"/>
      <c r="P35" s="991"/>
      <c r="Q35" s="991"/>
      <c r="R35" s="991"/>
      <c r="S35" s="991"/>
      <c r="T35" s="991"/>
      <c r="U35" s="991"/>
      <c r="V35" s="992"/>
    </row>
    <row r="36" spans="1:22" ht="10.199999999999999" customHeight="1">
      <c r="A36" s="997"/>
      <c r="B36" s="911"/>
      <c r="C36" s="911"/>
      <c r="D36" s="911"/>
      <c r="E36" s="911"/>
      <c r="F36" s="912"/>
      <c r="G36" s="990"/>
      <c r="H36" s="991"/>
      <c r="I36" s="991"/>
      <c r="J36" s="991"/>
      <c r="K36" s="991"/>
      <c r="L36" s="991"/>
      <c r="M36" s="991"/>
      <c r="N36" s="991"/>
      <c r="O36" s="991"/>
      <c r="P36" s="991"/>
      <c r="Q36" s="991"/>
      <c r="R36" s="991"/>
      <c r="S36" s="991"/>
      <c r="T36" s="991"/>
      <c r="U36" s="991"/>
      <c r="V36" s="992"/>
    </row>
    <row r="37" spans="1:22" ht="10.199999999999999" customHeight="1">
      <c r="A37" s="997"/>
      <c r="B37" s="911"/>
      <c r="C37" s="911"/>
      <c r="D37" s="911"/>
      <c r="E37" s="911"/>
      <c r="F37" s="912"/>
      <c r="G37" s="990"/>
      <c r="H37" s="991"/>
      <c r="I37" s="991"/>
      <c r="J37" s="991"/>
      <c r="K37" s="991"/>
      <c r="L37" s="991"/>
      <c r="M37" s="991"/>
      <c r="N37" s="991"/>
      <c r="O37" s="991"/>
      <c r="P37" s="991"/>
      <c r="Q37" s="991"/>
      <c r="R37" s="991"/>
      <c r="S37" s="991"/>
      <c r="T37" s="991"/>
      <c r="U37" s="991"/>
      <c r="V37" s="992"/>
    </row>
    <row r="38" spans="1:22" ht="10.199999999999999" customHeight="1">
      <c r="A38" s="997"/>
      <c r="B38" s="911"/>
      <c r="C38" s="911"/>
      <c r="D38" s="911"/>
      <c r="E38" s="911"/>
      <c r="F38" s="912"/>
      <c r="G38" s="990"/>
      <c r="H38" s="991"/>
      <c r="I38" s="991"/>
      <c r="J38" s="991"/>
      <c r="K38" s="991"/>
      <c r="L38" s="991"/>
      <c r="M38" s="991"/>
      <c r="N38" s="991"/>
      <c r="O38" s="991"/>
      <c r="P38" s="991"/>
      <c r="Q38" s="991"/>
      <c r="R38" s="991"/>
      <c r="S38" s="991"/>
      <c r="T38" s="991"/>
      <c r="U38" s="991"/>
      <c r="V38" s="992"/>
    </row>
    <row r="39" spans="1:22" ht="10.199999999999999" customHeight="1">
      <c r="A39" s="997"/>
      <c r="B39" s="911"/>
      <c r="C39" s="911"/>
      <c r="D39" s="911"/>
      <c r="E39" s="911"/>
      <c r="F39" s="912"/>
      <c r="G39" s="990"/>
      <c r="H39" s="991"/>
      <c r="I39" s="991"/>
      <c r="J39" s="991"/>
      <c r="K39" s="991"/>
      <c r="L39" s="991"/>
      <c r="M39" s="991"/>
      <c r="N39" s="991"/>
      <c r="O39" s="991"/>
      <c r="P39" s="991"/>
      <c r="Q39" s="991"/>
      <c r="R39" s="991"/>
      <c r="S39" s="991"/>
      <c r="T39" s="991"/>
      <c r="U39" s="991"/>
      <c r="V39" s="992"/>
    </row>
    <row r="40" spans="1:22" ht="10.199999999999999" customHeight="1">
      <c r="A40" s="997"/>
      <c r="B40" s="911"/>
      <c r="C40" s="911"/>
      <c r="D40" s="911"/>
      <c r="E40" s="911"/>
      <c r="F40" s="912"/>
      <c r="G40" s="990"/>
      <c r="H40" s="991"/>
      <c r="I40" s="991"/>
      <c r="J40" s="991"/>
      <c r="K40" s="991"/>
      <c r="L40" s="991"/>
      <c r="M40" s="991"/>
      <c r="N40" s="991"/>
      <c r="O40" s="991"/>
      <c r="P40" s="991"/>
      <c r="Q40" s="991"/>
      <c r="R40" s="991"/>
      <c r="S40" s="991"/>
      <c r="T40" s="991"/>
      <c r="U40" s="991"/>
      <c r="V40" s="992"/>
    </row>
    <row r="41" spans="1:22" ht="9.75" customHeight="1">
      <c r="A41" s="997"/>
      <c r="B41" s="911"/>
      <c r="C41" s="911"/>
      <c r="D41" s="911"/>
      <c r="E41" s="911"/>
      <c r="F41" s="912"/>
      <c r="G41" s="990"/>
      <c r="H41" s="991"/>
      <c r="I41" s="991"/>
      <c r="J41" s="991"/>
      <c r="K41" s="991"/>
      <c r="L41" s="991"/>
      <c r="M41" s="991"/>
      <c r="N41" s="991"/>
      <c r="O41" s="991"/>
      <c r="P41" s="991"/>
      <c r="Q41" s="991"/>
      <c r="R41" s="991"/>
      <c r="S41" s="991"/>
      <c r="T41" s="991"/>
      <c r="U41" s="991"/>
      <c r="V41" s="992"/>
    </row>
    <row r="42" spans="1:22" ht="10.199999999999999" customHeight="1">
      <c r="A42" s="997"/>
      <c r="B42" s="911"/>
      <c r="C42" s="911"/>
      <c r="D42" s="911"/>
      <c r="E42" s="911"/>
      <c r="F42" s="912"/>
      <c r="G42" s="990"/>
      <c r="H42" s="991"/>
      <c r="I42" s="991"/>
      <c r="J42" s="991"/>
      <c r="K42" s="991"/>
      <c r="L42" s="991"/>
      <c r="M42" s="991"/>
      <c r="N42" s="991"/>
      <c r="O42" s="991"/>
      <c r="P42" s="991"/>
      <c r="Q42" s="991"/>
      <c r="R42" s="991"/>
      <c r="S42" s="991"/>
      <c r="T42" s="991"/>
      <c r="U42" s="991"/>
      <c r="V42" s="992"/>
    </row>
    <row r="43" spans="1:22" ht="10.199999999999999" customHeight="1">
      <c r="A43" s="997"/>
      <c r="B43" s="911"/>
      <c r="C43" s="911"/>
      <c r="D43" s="911"/>
      <c r="E43" s="911"/>
      <c r="F43" s="912"/>
      <c r="G43" s="990"/>
      <c r="H43" s="991"/>
      <c r="I43" s="991"/>
      <c r="J43" s="991"/>
      <c r="K43" s="991"/>
      <c r="L43" s="991"/>
      <c r="M43" s="991"/>
      <c r="N43" s="991"/>
      <c r="O43" s="991"/>
      <c r="P43" s="991"/>
      <c r="Q43" s="991"/>
      <c r="R43" s="991"/>
      <c r="S43" s="991"/>
      <c r="T43" s="991"/>
      <c r="U43" s="991"/>
      <c r="V43" s="992"/>
    </row>
    <row r="44" spans="1:22" ht="10.199999999999999" customHeight="1">
      <c r="A44" s="997"/>
      <c r="B44" s="911"/>
      <c r="C44" s="911"/>
      <c r="D44" s="911"/>
      <c r="E44" s="911"/>
      <c r="F44" s="912"/>
      <c r="G44" s="990"/>
      <c r="H44" s="991"/>
      <c r="I44" s="991"/>
      <c r="J44" s="991"/>
      <c r="K44" s="991"/>
      <c r="L44" s="991"/>
      <c r="M44" s="991"/>
      <c r="N44" s="991"/>
      <c r="O44" s="991"/>
      <c r="P44" s="991"/>
      <c r="Q44" s="991"/>
      <c r="R44" s="991"/>
      <c r="S44" s="991"/>
      <c r="T44" s="991"/>
      <c r="U44" s="991"/>
      <c r="V44" s="992"/>
    </row>
    <row r="45" spans="1:22" ht="10.199999999999999" customHeight="1">
      <c r="A45" s="997"/>
      <c r="B45" s="910" t="s">
        <v>79</v>
      </c>
      <c r="C45" s="911"/>
      <c r="D45" s="911"/>
      <c r="E45" s="911"/>
      <c r="F45" s="912"/>
      <c r="G45" s="987"/>
      <c r="H45" s="988"/>
      <c r="I45" s="988"/>
      <c r="J45" s="988"/>
      <c r="K45" s="988"/>
      <c r="L45" s="988"/>
      <c r="M45" s="988"/>
      <c r="N45" s="988"/>
      <c r="O45" s="988"/>
      <c r="P45" s="988"/>
      <c r="Q45" s="988"/>
      <c r="R45" s="988"/>
      <c r="S45" s="988"/>
      <c r="T45" s="988"/>
      <c r="U45" s="988"/>
      <c r="V45" s="989"/>
    </row>
    <row r="46" spans="1:22" ht="10.199999999999999" customHeight="1">
      <c r="A46" s="997"/>
      <c r="B46" s="910"/>
      <c r="C46" s="911"/>
      <c r="D46" s="911"/>
      <c r="E46" s="911"/>
      <c r="F46" s="912"/>
      <c r="G46" s="990"/>
      <c r="H46" s="991"/>
      <c r="I46" s="991"/>
      <c r="J46" s="991"/>
      <c r="K46" s="991"/>
      <c r="L46" s="991"/>
      <c r="M46" s="991"/>
      <c r="N46" s="991"/>
      <c r="O46" s="991"/>
      <c r="P46" s="991"/>
      <c r="Q46" s="991"/>
      <c r="R46" s="991"/>
      <c r="S46" s="991"/>
      <c r="T46" s="991"/>
      <c r="U46" s="991"/>
      <c r="V46" s="992"/>
    </row>
    <row r="47" spans="1:22" ht="10.199999999999999" customHeight="1">
      <c r="A47" s="997"/>
      <c r="B47" s="910"/>
      <c r="C47" s="911"/>
      <c r="D47" s="911"/>
      <c r="E47" s="911"/>
      <c r="F47" s="912"/>
      <c r="G47" s="990"/>
      <c r="H47" s="991"/>
      <c r="I47" s="991"/>
      <c r="J47" s="991"/>
      <c r="K47" s="991"/>
      <c r="L47" s="991"/>
      <c r="M47" s="991"/>
      <c r="N47" s="991"/>
      <c r="O47" s="991"/>
      <c r="P47" s="991"/>
      <c r="Q47" s="991"/>
      <c r="R47" s="991"/>
      <c r="S47" s="991"/>
      <c r="T47" s="991"/>
      <c r="U47" s="991"/>
      <c r="V47" s="992"/>
    </row>
    <row r="48" spans="1:22" ht="10.199999999999999" customHeight="1">
      <c r="A48" s="997"/>
      <c r="B48" s="910"/>
      <c r="C48" s="911"/>
      <c r="D48" s="911"/>
      <c r="E48" s="911"/>
      <c r="F48" s="912"/>
      <c r="G48" s="990"/>
      <c r="H48" s="991"/>
      <c r="I48" s="991"/>
      <c r="J48" s="991"/>
      <c r="K48" s="991"/>
      <c r="L48" s="991"/>
      <c r="M48" s="991"/>
      <c r="N48" s="991"/>
      <c r="O48" s="991"/>
      <c r="P48" s="991"/>
      <c r="Q48" s="991"/>
      <c r="R48" s="991"/>
      <c r="S48" s="991"/>
      <c r="T48" s="991"/>
      <c r="U48" s="991"/>
      <c r="V48" s="992"/>
    </row>
    <row r="49" spans="1:22" ht="10.199999999999999" customHeight="1">
      <c r="A49" s="997"/>
      <c r="B49" s="910"/>
      <c r="C49" s="911"/>
      <c r="D49" s="911"/>
      <c r="E49" s="911"/>
      <c r="F49" s="912"/>
      <c r="G49" s="990"/>
      <c r="H49" s="991"/>
      <c r="I49" s="991"/>
      <c r="J49" s="991"/>
      <c r="K49" s="991"/>
      <c r="L49" s="991"/>
      <c r="M49" s="991"/>
      <c r="N49" s="991"/>
      <c r="O49" s="991"/>
      <c r="P49" s="991"/>
      <c r="Q49" s="991"/>
      <c r="R49" s="991"/>
      <c r="S49" s="991"/>
      <c r="T49" s="991"/>
      <c r="U49" s="991"/>
      <c r="V49" s="992"/>
    </row>
    <row r="50" spans="1:22" ht="10.199999999999999" customHeight="1">
      <c r="A50" s="997"/>
      <c r="B50" s="910"/>
      <c r="C50" s="911"/>
      <c r="D50" s="911"/>
      <c r="E50" s="911"/>
      <c r="F50" s="912"/>
      <c r="G50" s="990"/>
      <c r="H50" s="991"/>
      <c r="I50" s="991"/>
      <c r="J50" s="991"/>
      <c r="K50" s="991"/>
      <c r="L50" s="991"/>
      <c r="M50" s="991"/>
      <c r="N50" s="991"/>
      <c r="O50" s="991"/>
      <c r="P50" s="991"/>
      <c r="Q50" s="991"/>
      <c r="R50" s="991"/>
      <c r="S50" s="991"/>
      <c r="T50" s="991"/>
      <c r="U50" s="991"/>
      <c r="V50" s="992"/>
    </row>
    <row r="51" spans="1:22" ht="10.199999999999999" customHeight="1">
      <c r="A51" s="997"/>
      <c r="B51" s="910"/>
      <c r="C51" s="911"/>
      <c r="D51" s="911"/>
      <c r="E51" s="911"/>
      <c r="F51" s="912"/>
      <c r="G51" s="990"/>
      <c r="H51" s="991"/>
      <c r="I51" s="991"/>
      <c r="J51" s="991"/>
      <c r="K51" s="991"/>
      <c r="L51" s="991"/>
      <c r="M51" s="991"/>
      <c r="N51" s="991"/>
      <c r="O51" s="991"/>
      <c r="P51" s="991"/>
      <c r="Q51" s="991"/>
      <c r="R51" s="991"/>
      <c r="S51" s="991"/>
      <c r="T51" s="991"/>
      <c r="U51" s="991"/>
      <c r="V51" s="992"/>
    </row>
    <row r="52" spans="1:22" ht="10.199999999999999" customHeight="1">
      <c r="A52" s="997"/>
      <c r="B52" s="910"/>
      <c r="C52" s="911"/>
      <c r="D52" s="911"/>
      <c r="E52" s="911"/>
      <c r="F52" s="912"/>
      <c r="G52" s="990"/>
      <c r="H52" s="991"/>
      <c r="I52" s="991"/>
      <c r="J52" s="991"/>
      <c r="K52" s="991"/>
      <c r="L52" s="991"/>
      <c r="M52" s="991"/>
      <c r="N52" s="991"/>
      <c r="O52" s="991"/>
      <c r="P52" s="991"/>
      <c r="Q52" s="991"/>
      <c r="R52" s="991"/>
      <c r="S52" s="991"/>
      <c r="T52" s="991"/>
      <c r="U52" s="991"/>
      <c r="V52" s="992"/>
    </row>
    <row r="53" spans="1:22" ht="10.199999999999999" customHeight="1">
      <c r="A53" s="997"/>
      <c r="B53" s="910"/>
      <c r="C53" s="911"/>
      <c r="D53" s="911"/>
      <c r="E53" s="911"/>
      <c r="F53" s="912"/>
      <c r="G53" s="990"/>
      <c r="H53" s="991"/>
      <c r="I53" s="991"/>
      <c r="J53" s="991"/>
      <c r="K53" s="991"/>
      <c r="L53" s="991"/>
      <c r="M53" s="991"/>
      <c r="N53" s="991"/>
      <c r="O53" s="991"/>
      <c r="P53" s="991"/>
      <c r="Q53" s="991"/>
      <c r="R53" s="991"/>
      <c r="S53" s="991"/>
      <c r="T53" s="991"/>
      <c r="U53" s="991"/>
      <c r="V53" s="992"/>
    </row>
    <row r="54" spans="1:22" ht="10.199999999999999" customHeight="1">
      <c r="A54" s="997"/>
      <c r="B54" s="910"/>
      <c r="C54" s="911"/>
      <c r="D54" s="911"/>
      <c r="E54" s="911"/>
      <c r="F54" s="912"/>
      <c r="G54" s="990"/>
      <c r="H54" s="991"/>
      <c r="I54" s="991"/>
      <c r="J54" s="991"/>
      <c r="K54" s="991"/>
      <c r="L54" s="991"/>
      <c r="M54" s="991"/>
      <c r="N54" s="991"/>
      <c r="O54" s="991"/>
      <c r="P54" s="991"/>
      <c r="Q54" s="991"/>
      <c r="R54" s="991"/>
      <c r="S54" s="991"/>
      <c r="T54" s="991"/>
      <c r="U54" s="991"/>
      <c r="V54" s="992"/>
    </row>
    <row r="55" spans="1:22" ht="10.199999999999999" customHeight="1">
      <c r="A55" s="997"/>
      <c r="B55" s="910"/>
      <c r="C55" s="911"/>
      <c r="D55" s="911"/>
      <c r="E55" s="911"/>
      <c r="F55" s="912"/>
      <c r="G55" s="990"/>
      <c r="H55" s="991"/>
      <c r="I55" s="991"/>
      <c r="J55" s="991"/>
      <c r="K55" s="991"/>
      <c r="L55" s="991"/>
      <c r="M55" s="991"/>
      <c r="N55" s="991"/>
      <c r="O55" s="991"/>
      <c r="P55" s="991"/>
      <c r="Q55" s="991"/>
      <c r="R55" s="991"/>
      <c r="S55" s="991"/>
      <c r="T55" s="991"/>
      <c r="U55" s="991"/>
      <c r="V55" s="992"/>
    </row>
    <row r="56" spans="1:22" ht="10.199999999999999" customHeight="1">
      <c r="A56" s="997"/>
      <c r="B56" s="910"/>
      <c r="C56" s="911"/>
      <c r="D56" s="911"/>
      <c r="E56" s="911"/>
      <c r="F56" s="912"/>
      <c r="G56" s="990"/>
      <c r="H56" s="991"/>
      <c r="I56" s="991"/>
      <c r="J56" s="991"/>
      <c r="K56" s="991"/>
      <c r="L56" s="991"/>
      <c r="M56" s="991"/>
      <c r="N56" s="991"/>
      <c r="O56" s="991"/>
      <c r="P56" s="991"/>
      <c r="Q56" s="991"/>
      <c r="R56" s="991"/>
      <c r="S56" s="991"/>
      <c r="T56" s="991"/>
      <c r="U56" s="991"/>
      <c r="V56" s="992"/>
    </row>
    <row r="57" spans="1:22" ht="10.199999999999999" customHeight="1">
      <c r="A57" s="997"/>
      <c r="B57" s="910"/>
      <c r="C57" s="911"/>
      <c r="D57" s="911"/>
      <c r="E57" s="911"/>
      <c r="F57" s="912"/>
      <c r="G57" s="990"/>
      <c r="H57" s="991"/>
      <c r="I57" s="991"/>
      <c r="J57" s="991"/>
      <c r="K57" s="991"/>
      <c r="L57" s="991"/>
      <c r="M57" s="991"/>
      <c r="N57" s="991"/>
      <c r="O57" s="991"/>
      <c r="P57" s="991"/>
      <c r="Q57" s="991"/>
      <c r="R57" s="991"/>
      <c r="S57" s="991"/>
      <c r="T57" s="991"/>
      <c r="U57" s="991"/>
      <c r="V57" s="992"/>
    </row>
    <row r="58" spans="1:22" ht="10.199999999999999" customHeight="1">
      <c r="A58" s="997"/>
      <c r="B58" s="910"/>
      <c r="C58" s="911"/>
      <c r="D58" s="911"/>
      <c r="E58" s="911"/>
      <c r="F58" s="912"/>
      <c r="G58" s="990"/>
      <c r="H58" s="991"/>
      <c r="I58" s="991"/>
      <c r="J58" s="991"/>
      <c r="K58" s="991"/>
      <c r="L58" s="991"/>
      <c r="M58" s="991"/>
      <c r="N58" s="991"/>
      <c r="O58" s="991"/>
      <c r="P58" s="991"/>
      <c r="Q58" s="991"/>
      <c r="R58" s="991"/>
      <c r="S58" s="991"/>
      <c r="T58" s="991"/>
      <c r="U58" s="991"/>
      <c r="V58" s="992"/>
    </row>
    <row r="59" spans="1:22" ht="10.199999999999999" customHeight="1">
      <c r="A59" s="997"/>
      <c r="B59" s="910"/>
      <c r="C59" s="911"/>
      <c r="D59" s="911"/>
      <c r="E59" s="911"/>
      <c r="F59" s="912"/>
      <c r="G59" s="990"/>
      <c r="H59" s="991"/>
      <c r="I59" s="991"/>
      <c r="J59" s="991"/>
      <c r="K59" s="991"/>
      <c r="L59" s="991"/>
      <c r="M59" s="991"/>
      <c r="N59" s="991"/>
      <c r="O59" s="991"/>
      <c r="P59" s="991"/>
      <c r="Q59" s="991"/>
      <c r="R59" s="991"/>
      <c r="S59" s="991"/>
      <c r="T59" s="991"/>
      <c r="U59" s="991"/>
      <c r="V59" s="992"/>
    </row>
    <row r="60" spans="1:22" ht="10.199999999999999" customHeight="1">
      <c r="A60" s="997"/>
      <c r="B60" s="910"/>
      <c r="C60" s="911"/>
      <c r="D60" s="911"/>
      <c r="E60" s="911"/>
      <c r="F60" s="912"/>
      <c r="G60" s="993"/>
      <c r="H60" s="994"/>
      <c r="I60" s="994"/>
      <c r="J60" s="994"/>
      <c r="K60" s="994"/>
      <c r="L60" s="994"/>
      <c r="M60" s="994"/>
      <c r="N60" s="994"/>
      <c r="O60" s="994"/>
      <c r="P60" s="994"/>
      <c r="Q60" s="994"/>
      <c r="R60" s="994"/>
      <c r="S60" s="994"/>
      <c r="T60" s="994"/>
      <c r="U60" s="994"/>
      <c r="V60" s="995"/>
    </row>
    <row r="61" spans="1:22" ht="16.2" customHeight="1">
      <c r="A61" s="997"/>
      <c r="B61" s="933" t="s">
        <v>80</v>
      </c>
      <c r="C61" s="933"/>
      <c r="D61" s="933"/>
      <c r="E61" s="933"/>
      <c r="F61" s="934"/>
      <c r="G61" s="987"/>
      <c r="H61" s="988"/>
      <c r="I61" s="988"/>
      <c r="J61" s="988"/>
      <c r="K61" s="988"/>
      <c r="L61" s="988"/>
      <c r="M61" s="988"/>
      <c r="N61" s="988"/>
      <c r="O61" s="988"/>
      <c r="P61" s="988"/>
      <c r="Q61" s="988"/>
      <c r="R61" s="988"/>
      <c r="S61" s="988"/>
      <c r="T61" s="988"/>
      <c r="U61" s="988"/>
      <c r="V61" s="989"/>
    </row>
    <row r="62" spans="1:22" ht="16.2" customHeight="1">
      <c r="A62" s="997"/>
      <c r="B62" s="933"/>
      <c r="C62" s="933"/>
      <c r="D62" s="933"/>
      <c r="E62" s="933"/>
      <c r="F62" s="934"/>
      <c r="G62" s="1012"/>
      <c r="H62" s="991"/>
      <c r="I62" s="991"/>
      <c r="J62" s="991"/>
      <c r="K62" s="991"/>
      <c r="L62" s="991"/>
      <c r="M62" s="991"/>
      <c r="N62" s="991"/>
      <c r="O62" s="991"/>
      <c r="P62" s="991"/>
      <c r="Q62" s="991"/>
      <c r="R62" s="991"/>
      <c r="S62" s="991"/>
      <c r="T62" s="991"/>
      <c r="U62" s="991"/>
      <c r="V62" s="992"/>
    </row>
    <row r="63" spans="1:22" ht="16.2" customHeight="1">
      <c r="A63" s="997"/>
      <c r="B63" s="933"/>
      <c r="C63" s="933"/>
      <c r="D63" s="933"/>
      <c r="E63" s="933"/>
      <c r="F63" s="934"/>
      <c r="G63" s="1012"/>
      <c r="H63" s="991"/>
      <c r="I63" s="991"/>
      <c r="J63" s="991"/>
      <c r="K63" s="991"/>
      <c r="L63" s="991"/>
      <c r="M63" s="991"/>
      <c r="N63" s="991"/>
      <c r="O63" s="991"/>
      <c r="P63" s="991"/>
      <c r="Q63" s="991"/>
      <c r="R63" s="991"/>
      <c r="S63" s="991"/>
      <c r="T63" s="991"/>
      <c r="U63" s="991"/>
      <c r="V63" s="992"/>
    </row>
    <row r="64" spans="1:22" ht="16.2" customHeight="1">
      <c r="A64" s="997"/>
      <c r="B64" s="933"/>
      <c r="C64" s="933"/>
      <c r="D64" s="933"/>
      <c r="E64" s="933"/>
      <c r="F64" s="934"/>
      <c r="G64" s="1012"/>
      <c r="H64" s="991"/>
      <c r="I64" s="991"/>
      <c r="J64" s="991"/>
      <c r="K64" s="991"/>
      <c r="L64" s="991"/>
      <c r="M64" s="991"/>
      <c r="N64" s="991"/>
      <c r="O64" s="991"/>
      <c r="P64" s="991"/>
      <c r="Q64" s="991"/>
      <c r="R64" s="991"/>
      <c r="S64" s="991"/>
      <c r="T64" s="991"/>
      <c r="U64" s="991"/>
      <c r="V64" s="992"/>
    </row>
    <row r="65" spans="1:22" ht="16.2" customHeight="1">
      <c r="A65" s="997"/>
      <c r="B65" s="933"/>
      <c r="C65" s="933"/>
      <c r="D65" s="933"/>
      <c r="E65" s="933"/>
      <c r="F65" s="934"/>
      <c r="G65" s="1012"/>
      <c r="H65" s="991"/>
      <c r="I65" s="991"/>
      <c r="J65" s="991"/>
      <c r="K65" s="991"/>
      <c r="L65" s="991"/>
      <c r="M65" s="991"/>
      <c r="N65" s="991"/>
      <c r="O65" s="991"/>
      <c r="P65" s="991"/>
      <c r="Q65" s="991"/>
      <c r="R65" s="991"/>
      <c r="S65" s="991"/>
      <c r="T65" s="991"/>
      <c r="U65" s="991"/>
      <c r="V65" s="992"/>
    </row>
    <row r="66" spans="1:22" ht="16.2" customHeight="1">
      <c r="A66" s="997"/>
      <c r="B66" s="933"/>
      <c r="C66" s="933"/>
      <c r="D66" s="933"/>
      <c r="E66" s="933"/>
      <c r="F66" s="934"/>
      <c r="G66" s="1012"/>
      <c r="H66" s="991"/>
      <c r="I66" s="991"/>
      <c r="J66" s="991"/>
      <c r="K66" s="991"/>
      <c r="L66" s="991"/>
      <c r="M66" s="991"/>
      <c r="N66" s="991"/>
      <c r="O66" s="991"/>
      <c r="P66" s="991"/>
      <c r="Q66" s="991"/>
      <c r="R66" s="991"/>
      <c r="S66" s="991"/>
      <c r="T66" s="991"/>
      <c r="U66" s="991"/>
      <c r="V66" s="992"/>
    </row>
    <row r="67" spans="1:22" ht="16.2" customHeight="1">
      <c r="A67" s="997"/>
      <c r="B67" s="933"/>
      <c r="C67" s="933"/>
      <c r="D67" s="933"/>
      <c r="E67" s="933"/>
      <c r="F67" s="934"/>
      <c r="G67" s="1012"/>
      <c r="H67" s="991"/>
      <c r="I67" s="991"/>
      <c r="J67" s="991"/>
      <c r="K67" s="991"/>
      <c r="L67" s="991"/>
      <c r="M67" s="991"/>
      <c r="N67" s="991"/>
      <c r="O67" s="991"/>
      <c r="P67" s="991"/>
      <c r="Q67" s="991"/>
      <c r="R67" s="991"/>
      <c r="S67" s="991"/>
      <c r="T67" s="991"/>
      <c r="U67" s="991"/>
      <c r="V67" s="992"/>
    </row>
    <row r="68" spans="1:22" ht="12" customHeight="1">
      <c r="A68" s="997"/>
      <c r="B68" s="933"/>
      <c r="C68" s="933"/>
      <c r="D68" s="933"/>
      <c r="E68" s="933"/>
      <c r="F68" s="934"/>
      <c r="G68" s="1012"/>
      <c r="H68" s="991"/>
      <c r="I68" s="991"/>
      <c r="J68" s="991"/>
      <c r="K68" s="991"/>
      <c r="L68" s="991"/>
      <c r="M68" s="991"/>
      <c r="N68" s="991"/>
      <c r="O68" s="991"/>
      <c r="P68" s="991"/>
      <c r="Q68" s="991"/>
      <c r="R68" s="991"/>
      <c r="S68" s="991"/>
      <c r="T68" s="991"/>
      <c r="U68" s="991"/>
      <c r="V68" s="992"/>
    </row>
    <row r="69" spans="1:22" ht="16.2" customHeight="1">
      <c r="A69" s="997"/>
      <c r="B69" s="933"/>
      <c r="C69" s="933"/>
      <c r="D69" s="933"/>
      <c r="E69" s="933"/>
      <c r="F69" s="934"/>
      <c r="G69" s="1012"/>
      <c r="H69" s="991"/>
      <c r="I69" s="991"/>
      <c r="J69" s="991"/>
      <c r="K69" s="991"/>
      <c r="L69" s="991"/>
      <c r="M69" s="991"/>
      <c r="N69" s="991"/>
      <c r="O69" s="991"/>
      <c r="P69" s="991"/>
      <c r="Q69" s="991"/>
      <c r="R69" s="991"/>
      <c r="S69" s="991"/>
      <c r="T69" s="991"/>
      <c r="U69" s="991"/>
      <c r="V69" s="992"/>
    </row>
    <row r="70" spans="1:22" ht="16.2" customHeight="1">
      <c r="A70" s="997"/>
      <c r="B70" s="933"/>
      <c r="C70" s="933"/>
      <c r="D70" s="933"/>
      <c r="E70" s="933"/>
      <c r="F70" s="934"/>
      <c r="G70" s="1012"/>
      <c r="H70" s="991"/>
      <c r="I70" s="991"/>
      <c r="J70" s="991"/>
      <c r="K70" s="991"/>
      <c r="L70" s="991"/>
      <c r="M70" s="991"/>
      <c r="N70" s="991"/>
      <c r="O70" s="991"/>
      <c r="P70" s="991"/>
      <c r="Q70" s="991"/>
      <c r="R70" s="991"/>
      <c r="S70" s="991"/>
      <c r="T70" s="991"/>
      <c r="U70" s="991"/>
      <c r="V70" s="992"/>
    </row>
    <row r="71" spans="1:22" ht="13.95" customHeight="1">
      <c r="A71" s="997"/>
      <c r="B71" s="933"/>
      <c r="C71" s="933"/>
      <c r="D71" s="933"/>
      <c r="E71" s="933"/>
      <c r="F71" s="934"/>
      <c r="G71" s="1012"/>
      <c r="H71" s="991"/>
      <c r="I71" s="991"/>
      <c r="J71" s="991"/>
      <c r="K71" s="991"/>
      <c r="L71" s="991"/>
      <c r="M71" s="991"/>
      <c r="N71" s="991"/>
      <c r="O71" s="991"/>
      <c r="P71" s="991"/>
      <c r="Q71" s="991"/>
      <c r="R71" s="991"/>
      <c r="S71" s="991"/>
      <c r="T71" s="991"/>
      <c r="U71" s="991"/>
      <c r="V71" s="992"/>
    </row>
    <row r="72" spans="1:22" ht="16.2" customHeight="1">
      <c r="A72" s="997"/>
      <c r="B72" s="933"/>
      <c r="C72" s="933"/>
      <c r="D72" s="933"/>
      <c r="E72" s="933"/>
      <c r="F72" s="934"/>
      <c r="G72" s="1012"/>
      <c r="H72" s="991"/>
      <c r="I72" s="991"/>
      <c r="J72" s="991"/>
      <c r="K72" s="991"/>
      <c r="L72" s="991"/>
      <c r="M72" s="991"/>
      <c r="N72" s="991"/>
      <c r="O72" s="991"/>
      <c r="P72" s="991"/>
      <c r="Q72" s="991"/>
      <c r="R72" s="991"/>
      <c r="S72" s="991"/>
      <c r="T72" s="991"/>
      <c r="U72" s="991"/>
      <c r="V72" s="992"/>
    </row>
    <row r="73" spans="1:22" ht="16.2" customHeight="1">
      <c r="A73" s="997"/>
      <c r="B73" s="933"/>
      <c r="C73" s="933"/>
      <c r="D73" s="933"/>
      <c r="E73" s="933"/>
      <c r="F73" s="934"/>
      <c r="G73" s="1012"/>
      <c r="H73" s="991"/>
      <c r="I73" s="991"/>
      <c r="J73" s="991"/>
      <c r="K73" s="991"/>
      <c r="L73" s="991"/>
      <c r="M73" s="991"/>
      <c r="N73" s="991"/>
      <c r="O73" s="991"/>
      <c r="P73" s="991"/>
      <c r="Q73" s="991"/>
      <c r="R73" s="991"/>
      <c r="S73" s="991"/>
      <c r="T73" s="991"/>
      <c r="U73" s="991"/>
      <c r="V73" s="992"/>
    </row>
    <row r="74" spans="1:22" ht="16.2" customHeight="1">
      <c r="A74" s="997"/>
      <c r="B74" s="933"/>
      <c r="C74" s="933"/>
      <c r="D74" s="933"/>
      <c r="E74" s="933"/>
      <c r="F74" s="934"/>
      <c r="G74" s="1012"/>
      <c r="H74" s="991"/>
      <c r="I74" s="991"/>
      <c r="J74" s="991"/>
      <c r="K74" s="991"/>
      <c r="L74" s="991"/>
      <c r="M74" s="991"/>
      <c r="N74" s="991"/>
      <c r="O74" s="991"/>
      <c r="P74" s="991"/>
      <c r="Q74" s="991"/>
      <c r="R74" s="991"/>
      <c r="S74" s="991"/>
      <c r="T74" s="991"/>
      <c r="U74" s="991"/>
      <c r="V74" s="992"/>
    </row>
    <row r="75" spans="1:22" ht="16.2" customHeight="1" thickBot="1">
      <c r="A75" s="998"/>
      <c r="B75" s="936"/>
      <c r="C75" s="936"/>
      <c r="D75" s="936"/>
      <c r="E75" s="936"/>
      <c r="F75" s="937"/>
      <c r="G75" s="1013"/>
      <c r="H75" s="1014"/>
      <c r="I75" s="1014"/>
      <c r="J75" s="1014"/>
      <c r="K75" s="1014"/>
      <c r="L75" s="1014"/>
      <c r="M75" s="1014"/>
      <c r="N75" s="1014"/>
      <c r="O75" s="1014"/>
      <c r="P75" s="1014"/>
      <c r="Q75" s="1014"/>
      <c r="R75" s="1014"/>
      <c r="S75" s="1014"/>
      <c r="T75" s="1014"/>
      <c r="U75" s="1014"/>
      <c r="V75" s="1015"/>
    </row>
    <row r="76" spans="1:22" ht="10.199999999999999" customHeight="1">
      <c r="A76" s="958" t="s">
        <v>25</v>
      </c>
      <c r="B76" s="959"/>
      <c r="C76" s="959"/>
      <c r="D76" s="959"/>
      <c r="E76" s="959"/>
      <c r="F76" s="960"/>
      <c r="G76" s="961"/>
      <c r="H76" s="962"/>
      <c r="I76" s="962"/>
      <c r="J76" s="962"/>
      <c r="K76" s="962"/>
      <c r="L76" s="962"/>
      <c r="M76" s="962"/>
      <c r="N76" s="962"/>
      <c r="O76" s="962"/>
      <c r="P76" s="962"/>
      <c r="Q76" s="962"/>
      <c r="R76" s="962"/>
      <c r="S76" s="962"/>
      <c r="T76" s="962"/>
      <c r="U76" s="962"/>
      <c r="V76" s="963"/>
    </row>
    <row r="77" spans="1:22" ht="10.199999999999999" customHeight="1">
      <c r="A77" s="932"/>
      <c r="B77" s="933"/>
      <c r="C77" s="933"/>
      <c r="D77" s="933"/>
      <c r="E77" s="933"/>
      <c r="F77" s="934"/>
      <c r="G77" s="964"/>
      <c r="H77" s="965"/>
      <c r="I77" s="965"/>
      <c r="J77" s="965"/>
      <c r="K77" s="965"/>
      <c r="L77" s="965"/>
      <c r="M77" s="965"/>
      <c r="N77" s="965"/>
      <c r="O77" s="965"/>
      <c r="P77" s="965"/>
      <c r="Q77" s="965"/>
      <c r="R77" s="965"/>
      <c r="S77" s="965"/>
      <c r="T77" s="965"/>
      <c r="U77" s="965"/>
      <c r="V77" s="966"/>
    </row>
    <row r="78" spans="1:22" ht="10.199999999999999" customHeight="1" thickBot="1">
      <c r="A78" s="935"/>
      <c r="B78" s="936"/>
      <c r="C78" s="936"/>
      <c r="D78" s="936"/>
      <c r="E78" s="936"/>
      <c r="F78" s="937"/>
      <c r="G78" s="967"/>
      <c r="H78" s="968"/>
      <c r="I78" s="968"/>
      <c r="J78" s="968"/>
      <c r="K78" s="968"/>
      <c r="L78" s="968"/>
      <c r="M78" s="968"/>
      <c r="N78" s="968"/>
      <c r="O78" s="968"/>
      <c r="P78" s="968"/>
      <c r="Q78" s="968"/>
      <c r="R78" s="968"/>
      <c r="S78" s="968"/>
      <c r="T78" s="968"/>
      <c r="U78" s="968"/>
      <c r="V78" s="969"/>
    </row>
    <row r="79" spans="1:22" ht="10.19999999999999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row>
    <row r="80" spans="1:22" ht="10.199999999999999" customHeight="1">
      <c r="A80" s="970"/>
      <c r="B80" s="970"/>
      <c r="C80" s="970"/>
      <c r="D80" s="970"/>
      <c r="E80" s="970"/>
      <c r="F80" s="970"/>
      <c r="G80" s="970"/>
      <c r="H80" s="970"/>
      <c r="I80" s="970"/>
      <c r="J80" s="970"/>
      <c r="K80" s="970"/>
      <c r="L80" s="970"/>
      <c r="M80" s="970"/>
      <c r="N80" s="970"/>
      <c r="O80" s="970"/>
      <c r="P80" s="970"/>
      <c r="Q80" s="970"/>
      <c r="R80" s="970"/>
      <c r="S80" s="970"/>
      <c r="T80" s="970"/>
      <c r="U80" s="970"/>
      <c r="V80" s="970"/>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412</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412</v>
      </c>
      <c r="H4" s="28" t="s">
        <v>412</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413</v>
      </c>
      <c r="H5" s="28" t="s">
        <v>413</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413</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414</v>
      </c>
      <c r="H6" s="28" t="s">
        <v>414</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415</v>
      </c>
      <c r="H7" s="28" t="s">
        <v>415</v>
      </c>
      <c r="I7" s="28" t="s">
        <v>60</v>
      </c>
      <c r="K7" s="18" t="s">
        <v>121</v>
      </c>
      <c r="L7" s="18" t="s">
        <v>122</v>
      </c>
      <c r="M7" s="18" t="s">
        <v>123</v>
      </c>
      <c r="N7" s="18">
        <v>11</v>
      </c>
      <c r="O7" s="18" t="str">
        <f t="array" ref="O7">_xlfn.IFS(N7&gt;=16,"A",N7&gt;=12,"B",N7&gt;=10,"C",N7&gt;=6,"D",N7&lt;=5,"E")</f>
        <v>C</v>
      </c>
    </row>
    <row r="8" spans="1:19">
      <c r="A8" s="24">
        <v>5</v>
      </c>
      <c r="B8" s="29" t="s">
        <v>414</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416</v>
      </c>
      <c r="H8" s="28" t="s">
        <v>416</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417</v>
      </c>
      <c r="H9" s="28" t="s">
        <v>417</v>
      </c>
      <c r="I9" s="28" t="s">
        <v>95</v>
      </c>
      <c r="K9" s="18" t="s">
        <v>127</v>
      </c>
      <c r="L9" s="18" t="s">
        <v>128</v>
      </c>
      <c r="M9" s="18" t="s">
        <v>129</v>
      </c>
      <c r="N9" s="18">
        <v>13</v>
      </c>
      <c r="O9" s="18" t="str">
        <f t="array" ref="O9">_xlfn.IFS(N9&gt;=16,"A",N9&gt;=12,"B",N9&gt;=10,"C",N9&gt;=6,"D",N9&lt;=5,"E")</f>
        <v>B</v>
      </c>
    </row>
    <row r="10" spans="1:19">
      <c r="A10" s="24">
        <v>7</v>
      </c>
      <c r="B10" s="29" t="s">
        <v>415</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418</v>
      </c>
      <c r="H10" s="28" t="s">
        <v>418</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425</v>
      </c>
      <c r="K11" s="18" t="s">
        <v>133</v>
      </c>
      <c r="L11" s="18" t="s">
        <v>134</v>
      </c>
      <c r="M11" s="18" t="s">
        <v>135</v>
      </c>
      <c r="N11" s="18">
        <v>11</v>
      </c>
      <c r="O11" s="18" t="str">
        <f t="array" ref="O11">_xlfn.IFS(N11&gt;=16,"A",N11&gt;=12,"B",N11&gt;=10,"C",N11&gt;=6,"D",N11&lt;=5,"E")</f>
        <v>C</v>
      </c>
    </row>
    <row r="12" spans="1:19">
      <c r="A12" s="24">
        <v>9</v>
      </c>
      <c r="B12" s="29" t="s">
        <v>416</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419</v>
      </c>
      <c r="H12" s="28" t="s">
        <v>419</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420</v>
      </c>
      <c r="H13" s="28" t="s">
        <v>420</v>
      </c>
      <c r="I13" s="28" t="s">
        <v>253</v>
      </c>
      <c r="K13" s="18" t="s">
        <v>139</v>
      </c>
      <c r="L13" s="18" t="s">
        <v>140</v>
      </c>
      <c r="M13" s="18" t="s">
        <v>141</v>
      </c>
      <c r="N13" s="18">
        <v>16</v>
      </c>
      <c r="O13" s="18" t="str">
        <f t="array" ref="O13">_xlfn.IFS(N13&gt;=16,"A",N13&gt;=12,"B",N13&gt;=10,"C",N13&gt;=6,"D",N13&lt;=5,"E")</f>
        <v>A</v>
      </c>
    </row>
    <row r="14" spans="1:19">
      <c r="A14" s="24">
        <v>11</v>
      </c>
      <c r="B14" s="29" t="s">
        <v>417</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426</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421</v>
      </c>
      <c r="H15" s="28" t="s">
        <v>421</v>
      </c>
      <c r="I15" s="28" t="s">
        <v>54</v>
      </c>
      <c r="K15" s="18" t="s">
        <v>145</v>
      </c>
      <c r="L15" s="18" t="s">
        <v>146</v>
      </c>
      <c r="M15" s="18" t="s">
        <v>147</v>
      </c>
      <c r="N15" s="18">
        <v>14</v>
      </c>
      <c r="O15" s="18" t="str">
        <f t="array" ref="O15">_xlfn.IFS(N15&gt;=16,"A",N15&gt;=12,"B",N15&gt;=10,"C",N15&gt;=6,"D",N15&lt;=5,"E")</f>
        <v>B</v>
      </c>
    </row>
    <row r="16" spans="1:19">
      <c r="A16" s="24">
        <v>13</v>
      </c>
      <c r="B16" s="29" t="s">
        <v>418</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422</v>
      </c>
      <c r="H16" s="28" t="s">
        <v>424</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423</v>
      </c>
      <c r="H18" s="28" t="s">
        <v>423</v>
      </c>
      <c r="K18" s="18" t="s">
        <v>154</v>
      </c>
      <c r="L18" s="18" t="s">
        <v>155</v>
      </c>
      <c r="M18" s="18" t="s">
        <v>156</v>
      </c>
      <c r="N18" s="18">
        <v>12</v>
      </c>
      <c r="O18" s="18" t="str">
        <f t="array" ref="O18">_xlfn.IFS(N18&gt;=16,"A",N18&gt;=12,"B",N18&gt;=10,"C",N18&gt;=6,"D",N18&lt;=5,"E")</f>
        <v>B</v>
      </c>
    </row>
    <row r="19" spans="1:15">
      <c r="A19" s="24">
        <v>16</v>
      </c>
      <c r="B19" s="29" t="s">
        <v>419</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420</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421</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422</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423</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D10" sqref="D10:AD10"/>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548" t="s">
        <v>370</v>
      </c>
      <c r="M1" s="548"/>
      <c r="N1" s="548"/>
      <c r="O1" s="548"/>
      <c r="P1" s="548"/>
      <c r="Q1" s="548"/>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548"/>
      <c r="M2" s="548"/>
      <c r="N2" s="548"/>
      <c r="O2" s="548"/>
      <c r="P2" s="548"/>
      <c r="Q2" s="548"/>
      <c r="R2" s="247"/>
      <c r="S2" s="250" t="s">
        <v>392</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336"/>
      <c r="K3" s="336"/>
      <c r="L3" s="549" t="str">
        <f>IFERROR(VLOOKUP($D$8,$AH$2:$AS$25,12,0),"")</f>
        <v/>
      </c>
      <c r="M3" s="549"/>
      <c r="N3" s="549"/>
      <c r="O3" s="549"/>
      <c r="P3" s="549"/>
      <c r="Q3" s="549"/>
      <c r="R3" s="252"/>
      <c r="S3" s="253" t="s">
        <v>393</v>
      </c>
      <c r="T3" s="252"/>
      <c r="U3" s="252"/>
      <c r="V3" s="252"/>
      <c r="W3" s="252"/>
      <c r="X3" s="108"/>
      <c r="Y3" s="254"/>
      <c r="Z3" s="2"/>
      <c r="AA3" s="2"/>
      <c r="AB3" s="2"/>
      <c r="AC3" s="2"/>
      <c r="AD3" s="2"/>
      <c r="AF3" s="157" t="s">
        <v>331</v>
      </c>
      <c r="AH3" s="364">
        <v>1</v>
      </c>
      <c r="AI3" s="540" t="s">
        <v>446</v>
      </c>
      <c r="AJ3" s="541"/>
      <c r="AK3" s="541"/>
      <c r="AL3" s="541"/>
      <c r="AM3" s="541"/>
      <c r="AN3" s="541"/>
      <c r="AO3" s="541"/>
      <c r="AP3" s="541"/>
      <c r="AQ3" s="541"/>
      <c r="AR3" s="542"/>
      <c r="AS3" s="158" t="s">
        <v>459</v>
      </c>
      <c r="AT3" s="529"/>
      <c r="AU3" s="530"/>
      <c r="AV3" s="530"/>
      <c r="AW3" s="530"/>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540" t="s">
        <v>447</v>
      </c>
      <c r="AJ4" s="541"/>
      <c r="AK4" s="541"/>
      <c r="AL4" s="541"/>
      <c r="AM4" s="541"/>
      <c r="AN4" s="541"/>
      <c r="AO4" s="541"/>
      <c r="AP4" s="541"/>
      <c r="AQ4" s="541"/>
      <c r="AR4" s="542"/>
      <c r="AS4" s="158" t="s">
        <v>459</v>
      </c>
      <c r="AT4" s="529"/>
      <c r="AU4" s="530"/>
      <c r="AV4" s="530"/>
      <c r="AW4" s="530"/>
    </row>
    <row r="5" spans="1:69" ht="15" customHeight="1">
      <c r="A5" s="60"/>
      <c r="B5" s="60"/>
      <c r="C5" s="60"/>
      <c r="R5" s="753" t="s">
        <v>441</v>
      </c>
      <c r="S5" s="754"/>
      <c r="T5" s="754"/>
      <c r="U5" s="755"/>
      <c r="V5" s="762" t="s">
        <v>445</v>
      </c>
      <c r="W5" s="763"/>
      <c r="X5" s="763"/>
      <c r="Y5" s="763"/>
      <c r="Z5" s="763"/>
      <c r="AA5" s="763"/>
      <c r="AB5" s="763"/>
      <c r="AC5" s="763"/>
      <c r="AD5" s="764"/>
      <c r="AF5" s="157" t="s">
        <v>328</v>
      </c>
      <c r="AH5" s="365">
        <v>3</v>
      </c>
      <c r="AI5" s="543" t="s">
        <v>448</v>
      </c>
      <c r="AJ5" s="544"/>
      <c r="AK5" s="544"/>
      <c r="AL5" s="544"/>
      <c r="AM5" s="544"/>
      <c r="AN5" s="544"/>
      <c r="AO5" s="544"/>
      <c r="AP5" s="544"/>
      <c r="AQ5" s="544"/>
      <c r="AR5" s="545"/>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442</v>
      </c>
      <c r="S6" s="757"/>
      <c r="T6" s="757"/>
      <c r="U6" s="758"/>
      <c r="V6" s="1032" t="str">
        <f>①収支予算書!V6</f>
        <v>部／委員会／部会名　選択</v>
      </c>
      <c r="W6" s="1033"/>
      <c r="X6" s="1033"/>
      <c r="Y6" s="1033"/>
      <c r="Z6" s="1033"/>
      <c r="AA6" s="1033"/>
      <c r="AB6" s="1033"/>
      <c r="AC6" s="1033"/>
      <c r="AD6" s="1034"/>
      <c r="AF6" s="157" t="s">
        <v>333</v>
      </c>
      <c r="AH6" s="365">
        <v>4</v>
      </c>
      <c r="AI6" s="543" t="s">
        <v>449</v>
      </c>
      <c r="AJ6" s="544"/>
      <c r="AK6" s="544"/>
      <c r="AL6" s="544"/>
      <c r="AM6" s="544"/>
      <c r="AN6" s="544"/>
      <c r="AO6" s="544"/>
      <c r="AP6" s="544"/>
      <c r="AQ6" s="544"/>
      <c r="AR6" s="545"/>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443</v>
      </c>
      <c r="S7" s="757"/>
      <c r="T7" s="757"/>
      <c r="U7" s="758"/>
      <c r="V7" s="1032">
        <f>①収支予算書!V7</f>
        <v>0</v>
      </c>
      <c r="W7" s="1033"/>
      <c r="X7" s="1033"/>
      <c r="Y7" s="1033"/>
      <c r="Z7" s="1033"/>
      <c r="AA7" s="1033"/>
      <c r="AB7" s="1033"/>
      <c r="AC7" s="1033"/>
      <c r="AD7" s="1034"/>
      <c r="AF7" s="157" t="s">
        <v>334</v>
      </c>
      <c r="AH7" s="365">
        <v>5</v>
      </c>
      <c r="AI7" s="543" t="s">
        <v>450</v>
      </c>
      <c r="AJ7" s="544"/>
      <c r="AK7" s="544"/>
      <c r="AL7" s="544"/>
      <c r="AM7" s="544"/>
      <c r="AN7" s="544"/>
      <c r="AO7" s="544"/>
      <c r="AP7" s="544"/>
      <c r="AQ7" s="544"/>
      <c r="AR7" s="545"/>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1044">
        <f>①収支予算書!$D$8</f>
        <v>0</v>
      </c>
      <c r="E8" s="1045"/>
      <c r="F8" s="1046"/>
      <c r="G8" s="88"/>
      <c r="H8" s="88"/>
      <c r="I8" s="88"/>
      <c r="J8" s="88"/>
      <c r="K8" s="88"/>
      <c r="L8" s="88"/>
      <c r="M8" s="88"/>
      <c r="N8" s="88"/>
      <c r="O8" s="88"/>
      <c r="P8" s="88"/>
      <c r="Q8" s="88"/>
      <c r="R8" s="759" t="s">
        <v>444</v>
      </c>
      <c r="S8" s="760"/>
      <c r="T8" s="760"/>
      <c r="U8" s="761"/>
      <c r="V8" s="1050">
        <f>①収支予算書!V8</f>
        <v>0</v>
      </c>
      <c r="W8" s="1051"/>
      <c r="X8" s="1051"/>
      <c r="Y8" s="1051"/>
      <c r="Z8" s="1051"/>
      <c r="AA8" s="1051"/>
      <c r="AB8" s="1051"/>
      <c r="AC8" s="1051"/>
      <c r="AD8" s="1052"/>
      <c r="AF8" s="157" t="s">
        <v>329</v>
      </c>
      <c r="AH8" s="365">
        <v>6</v>
      </c>
      <c r="AI8" s="543" t="s">
        <v>451</v>
      </c>
      <c r="AJ8" s="544"/>
      <c r="AK8" s="544"/>
      <c r="AL8" s="544"/>
      <c r="AM8" s="544"/>
      <c r="AN8" s="544"/>
      <c r="AO8" s="544"/>
      <c r="AP8" s="544"/>
      <c r="AQ8" s="544"/>
      <c r="AR8" s="545"/>
      <c r="AS8" s="158" t="s">
        <v>459</v>
      </c>
      <c r="AU8" s="57"/>
    </row>
    <row r="9" spans="1:69" ht="13.2" customHeight="1" thickBot="1">
      <c r="A9" s="537"/>
      <c r="B9" s="538"/>
      <c r="C9" s="539"/>
      <c r="D9" s="1047"/>
      <c r="E9" s="1048"/>
      <c r="F9" s="1049"/>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452</v>
      </c>
      <c r="AJ9" s="499"/>
      <c r="AK9" s="499"/>
      <c r="AL9" s="499"/>
      <c r="AM9" s="499"/>
      <c r="AN9" s="499"/>
      <c r="AO9" s="499"/>
      <c r="AP9" s="499"/>
      <c r="AQ9" s="499"/>
      <c r="AR9" s="500"/>
      <c r="AS9" s="158" t="s">
        <v>459</v>
      </c>
    </row>
    <row r="10" spans="1:69" ht="16.5" customHeight="1" thickTop="1">
      <c r="A10" s="454" t="s">
        <v>264</v>
      </c>
      <c r="B10" s="455"/>
      <c r="C10" s="455"/>
      <c r="D10" s="456" t="str">
        <f>IFERROR(VLOOKUP($D$8,$AH$2:$AR$25,2,0),"")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453</v>
      </c>
      <c r="AJ10" s="499"/>
      <c r="AK10" s="499"/>
      <c r="AL10" s="499"/>
      <c r="AM10" s="499"/>
      <c r="AN10" s="499"/>
      <c r="AO10" s="499"/>
      <c r="AP10" s="499"/>
      <c r="AQ10" s="499"/>
      <c r="AR10" s="500"/>
      <c r="AS10" s="158" t="s">
        <v>459</v>
      </c>
    </row>
    <row r="11" spans="1:69" ht="16.5" customHeight="1" thickBot="1">
      <c r="A11" s="460" t="s">
        <v>68</v>
      </c>
      <c r="B11" s="461"/>
      <c r="C11" s="461"/>
      <c r="D11" s="1055" t="str">
        <f>①収支予算書!D11</f>
        <v>カテゴリー選択</v>
      </c>
      <c r="E11" s="1056"/>
      <c r="F11" s="1056"/>
      <c r="G11" s="1056"/>
      <c r="H11" s="1056"/>
      <c r="I11" s="1056"/>
      <c r="J11" s="1057">
        <f>①収支予算書!J11</f>
        <v>0</v>
      </c>
      <c r="K11" s="1057"/>
      <c r="L11" s="1057"/>
      <c r="M11" s="1057"/>
      <c r="N11" s="1057"/>
      <c r="O11" s="1057"/>
      <c r="P11" s="1057"/>
      <c r="Q11" s="1057"/>
      <c r="R11" s="1057"/>
      <c r="S11" s="1057"/>
      <c r="T11" s="1057"/>
      <c r="U11" s="1057"/>
      <c r="V11" s="1057"/>
      <c r="W11" s="1057"/>
      <c r="X11" s="1057"/>
      <c r="Y11" s="1057"/>
      <c r="Z11" s="1057"/>
      <c r="AA11" s="1057"/>
      <c r="AB11" s="1057"/>
      <c r="AC11" s="1057"/>
      <c r="AD11" s="1058"/>
      <c r="AF11" s="157" t="s">
        <v>336</v>
      </c>
      <c r="AH11" s="367">
        <v>9</v>
      </c>
      <c r="AI11" s="501" t="s">
        <v>454</v>
      </c>
      <c r="AJ11" s="502"/>
      <c r="AK11" s="502"/>
      <c r="AL11" s="502"/>
      <c r="AM11" s="502"/>
      <c r="AN11" s="502"/>
      <c r="AO11" s="502"/>
      <c r="AP11" s="502"/>
      <c r="AQ11" s="502"/>
      <c r="AR11" s="503"/>
      <c r="AS11" s="158" t="s">
        <v>459</v>
      </c>
      <c r="AT11" s="158"/>
    </row>
    <row r="12" spans="1:69" ht="16.5" customHeight="1">
      <c r="A12" s="563" t="s">
        <v>376</v>
      </c>
      <c r="B12" s="564"/>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455</v>
      </c>
      <c r="AJ12" s="505"/>
      <c r="AK12" s="505"/>
      <c r="AL12" s="505"/>
      <c r="AM12" s="505"/>
      <c r="AN12" s="505"/>
      <c r="AO12" s="505"/>
      <c r="AP12" s="505"/>
      <c r="AQ12" s="505"/>
      <c r="AR12" s="506"/>
      <c r="AS12" s="158" t="s">
        <v>459</v>
      </c>
      <c r="AT12" s="158"/>
    </row>
    <row r="13" spans="1:69">
      <c r="A13" s="477" t="s">
        <v>377</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458</v>
      </c>
      <c r="AH13" s="369">
        <v>11</v>
      </c>
      <c r="AI13" s="507" t="s">
        <v>456</v>
      </c>
      <c r="AJ13" s="508"/>
      <c r="AK13" s="508"/>
      <c r="AL13" s="508"/>
      <c r="AM13" s="508"/>
      <c r="AN13" s="508"/>
      <c r="AO13" s="508"/>
      <c r="AP13" s="508"/>
      <c r="AQ13" s="508"/>
      <c r="AR13" s="509"/>
      <c r="AS13" s="311" t="s">
        <v>428</v>
      </c>
      <c r="AT13" s="158"/>
    </row>
    <row r="14" spans="1:69">
      <c r="A14" s="477" t="s">
        <v>378</v>
      </c>
      <c r="B14" s="478"/>
      <c r="C14" s="546" t="s">
        <v>427</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379</v>
      </c>
      <c r="B15" s="478"/>
      <c r="C15" s="372">
        <v>20</v>
      </c>
      <c r="D15" s="374">
        <f>①収支予算書!$D$15</f>
        <v>0</v>
      </c>
      <c r="E15" s="372" t="s">
        <v>384</v>
      </c>
      <c r="F15" s="374">
        <f>①収支予算書!$F$15</f>
        <v>0</v>
      </c>
      <c r="G15" s="372" t="s">
        <v>385</v>
      </c>
      <c r="H15" s="374">
        <f>①収支予算書!$H$15</f>
        <v>0</v>
      </c>
      <c r="I15" s="372" t="s">
        <v>386</v>
      </c>
      <c r="J15" s="255" t="s">
        <v>84</v>
      </c>
      <c r="K15" s="372">
        <v>20</v>
      </c>
      <c r="L15" s="374">
        <f>①収支予算書!$L$15</f>
        <v>0</v>
      </c>
      <c r="M15" s="372" t="s">
        <v>384</v>
      </c>
      <c r="N15" s="374">
        <f>①収支予算書!$N$15</f>
        <v>0</v>
      </c>
      <c r="O15" s="372" t="s">
        <v>385</v>
      </c>
      <c r="P15" s="374">
        <f>①収支予算書!$P$15</f>
        <v>0</v>
      </c>
      <c r="Q15" s="372" t="s">
        <v>386</v>
      </c>
      <c r="R15" s="255" t="s">
        <v>434</v>
      </c>
      <c r="S15" s="374">
        <f>①収支予算書!$S$15</f>
        <v>0</v>
      </c>
      <c r="T15" s="550" t="s">
        <v>435</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380</v>
      </c>
      <c r="B16" s="463"/>
      <c r="C16" s="1053">
        <f>①収支予算書!C16</f>
        <v>0</v>
      </c>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4"/>
      <c r="AF16" s="157" t="s">
        <v>482</v>
      </c>
      <c r="AH16" s="15"/>
      <c r="AI16" s="511"/>
      <c r="AJ16" s="511"/>
      <c r="AK16" s="511"/>
      <c r="AL16" s="511"/>
      <c r="AM16" s="511"/>
      <c r="AN16" s="511"/>
      <c r="AO16" s="511"/>
      <c r="AP16" s="511"/>
      <c r="AQ16" s="511"/>
      <c r="AR16" s="511"/>
      <c r="AS16" s="158" t="s">
        <v>462</v>
      </c>
      <c r="AT16" s="158"/>
    </row>
    <row r="17" spans="1:69" ht="25.95" customHeight="1">
      <c r="A17" s="462" t="s">
        <v>381</v>
      </c>
      <c r="B17" s="463"/>
      <c r="C17" s="1053">
        <f>①収支予算書!C17</f>
        <v>0</v>
      </c>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4"/>
      <c r="AS17" s="435" t="s">
        <v>463</v>
      </c>
      <c r="AT17" s="158"/>
    </row>
    <row r="18" spans="1:69" ht="15" customHeight="1" thickBot="1">
      <c r="A18" s="462" t="s">
        <v>382</v>
      </c>
      <c r="B18" s="463"/>
      <c r="C18" s="1053">
        <f>①収支予算書!C18</f>
        <v>0</v>
      </c>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4"/>
      <c r="AS18" s="435" t="s">
        <v>464</v>
      </c>
      <c r="AT18" s="158"/>
    </row>
    <row r="19" spans="1:69" ht="37.950000000000003" customHeight="1" thickBot="1">
      <c r="A19" s="471" t="s">
        <v>383</v>
      </c>
      <c r="B19" s="472"/>
      <c r="C19" s="1059">
        <f>①収支予算書!C19</f>
        <v>0</v>
      </c>
      <c r="D19" s="1059"/>
      <c r="E19" s="1059"/>
      <c r="F19" s="1059"/>
      <c r="G19" s="1059"/>
      <c r="H19" s="1059"/>
      <c r="I19" s="1059"/>
      <c r="J19" s="1059"/>
      <c r="K19" s="1059"/>
      <c r="L19" s="1059"/>
      <c r="M19" s="1059"/>
      <c r="N19" s="1059"/>
      <c r="O19" s="1059"/>
      <c r="P19" s="1059"/>
      <c r="Q19" s="1059"/>
      <c r="R19" s="1059"/>
      <c r="S19" s="1059"/>
      <c r="T19" s="1059"/>
      <c r="U19" s="1059"/>
      <c r="V19" s="1059"/>
      <c r="W19" s="1059"/>
      <c r="X19" s="1059"/>
      <c r="Y19" s="1059"/>
      <c r="Z19" s="1059"/>
      <c r="AA19" s="1059"/>
      <c r="AB19" s="1059"/>
      <c r="AC19" s="1059"/>
      <c r="AD19" s="1060"/>
      <c r="AF19" s="1035" t="str">
        <f>①収支予算書!AF19</f>
        <v>　【補足事項】　※記入例参照
(1)
(2)
(3)　                              ※HBAに予算策定で補足・伝達事項がありましたら記入して下さい。
　                                   　ヒアリング時の確認事項・備忘録としてご使用ください。</v>
      </c>
      <c r="AG19" s="1036"/>
      <c r="AH19" s="1036"/>
      <c r="AI19" s="1036"/>
      <c r="AJ19" s="1036"/>
      <c r="AK19" s="1036"/>
      <c r="AL19" s="1036"/>
      <c r="AM19" s="1036"/>
      <c r="AN19" s="1036"/>
      <c r="AO19" s="1036"/>
      <c r="AP19" s="1036"/>
      <c r="AQ19" s="1036"/>
      <c r="AR19" s="1037"/>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038"/>
      <c r="AG20" s="1039"/>
      <c r="AH20" s="1039"/>
      <c r="AI20" s="1039"/>
      <c r="AJ20" s="1039"/>
      <c r="AK20" s="1039"/>
      <c r="AL20" s="1039"/>
      <c r="AM20" s="1039"/>
      <c r="AN20" s="1039"/>
      <c r="AO20" s="1039"/>
      <c r="AP20" s="1039"/>
      <c r="AQ20" s="1039"/>
      <c r="AR20" s="1040"/>
      <c r="AS20" s="435" t="s">
        <v>466</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1038"/>
      <c r="AG21" s="1039"/>
      <c r="AH21" s="1039"/>
      <c r="AI21" s="1039"/>
      <c r="AJ21" s="1039"/>
      <c r="AK21" s="1039"/>
      <c r="AL21" s="1039"/>
      <c r="AM21" s="1039"/>
      <c r="AN21" s="1039"/>
      <c r="AO21" s="1039"/>
      <c r="AP21" s="1039"/>
      <c r="AQ21" s="1039"/>
      <c r="AR21" s="1040"/>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1038"/>
      <c r="AG22" s="1039"/>
      <c r="AH22" s="1039"/>
      <c r="AI22" s="1039"/>
      <c r="AJ22" s="1039"/>
      <c r="AK22" s="1039"/>
      <c r="AL22" s="1039"/>
      <c r="AM22" s="1039"/>
      <c r="AN22" s="1039"/>
      <c r="AO22" s="1039"/>
      <c r="AP22" s="1039"/>
      <c r="AQ22" s="1039"/>
      <c r="AR22" s="1040"/>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349</v>
      </c>
      <c r="B23" s="467"/>
      <c r="C23" s="467"/>
      <c r="D23" s="1067" t="str">
        <f>IF(①収支予算書!D23="","",①収支予算書!D23)</f>
        <v/>
      </c>
      <c r="E23" s="1068"/>
      <c r="F23" s="1069"/>
      <c r="G23" s="1064" t="str">
        <f>IF(①収支予算書!G23="","",①収支予算書!G23)</f>
        <v/>
      </c>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6"/>
      <c r="AF23" s="1038"/>
      <c r="AG23" s="1039"/>
      <c r="AH23" s="1039"/>
      <c r="AI23" s="1039"/>
      <c r="AJ23" s="1039"/>
      <c r="AK23" s="1039"/>
      <c r="AL23" s="1039"/>
      <c r="AM23" s="1039"/>
      <c r="AN23" s="1039"/>
      <c r="AO23" s="1039"/>
      <c r="AP23" s="1039"/>
      <c r="AQ23" s="1039"/>
      <c r="AR23" s="1040"/>
      <c r="AS23" s="435" t="s">
        <v>469</v>
      </c>
      <c r="AT23" s="158"/>
    </row>
    <row r="24" spans="1:69" s="80" customFormat="1" ht="17.7" customHeight="1">
      <c r="A24" s="551" t="s">
        <v>35</v>
      </c>
      <c r="B24" s="552"/>
      <c r="C24" s="552"/>
      <c r="D24" s="1061" t="str">
        <f>IF(①収支予算書!D24="","",①収支予算書!D24)</f>
        <v/>
      </c>
      <c r="E24" s="1062"/>
      <c r="F24" s="1063"/>
      <c r="G24" s="1064" t="str">
        <f>IF(①収支予算書!G24="","",①収支予算書!G24)</f>
        <v/>
      </c>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6"/>
      <c r="AF24" s="1038"/>
      <c r="AG24" s="1039"/>
      <c r="AH24" s="1039"/>
      <c r="AI24" s="1039"/>
      <c r="AJ24" s="1039"/>
      <c r="AK24" s="1039"/>
      <c r="AL24" s="1039"/>
      <c r="AM24" s="1039"/>
      <c r="AN24" s="1039"/>
      <c r="AO24" s="1039"/>
      <c r="AP24" s="1039"/>
      <c r="AQ24" s="1039"/>
      <c r="AR24" s="1040"/>
      <c r="AS24" s="435" t="s">
        <v>470</v>
      </c>
      <c r="AT24" s="158"/>
    </row>
    <row r="25" spans="1:69" s="80" customFormat="1" ht="17.7" customHeight="1">
      <c r="A25" s="551" t="s">
        <v>36</v>
      </c>
      <c r="B25" s="552"/>
      <c r="C25" s="552"/>
      <c r="D25" s="1061" t="str">
        <f>IF(①収支予算書!D25="","",①収支予算書!D25)</f>
        <v/>
      </c>
      <c r="E25" s="1062"/>
      <c r="F25" s="1063"/>
      <c r="G25" s="1064" t="str">
        <f>IF(①収支予算書!G25="","",①収支予算書!G25)</f>
        <v/>
      </c>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6"/>
      <c r="AF25" s="1038"/>
      <c r="AG25" s="1039"/>
      <c r="AH25" s="1039"/>
      <c r="AI25" s="1039"/>
      <c r="AJ25" s="1039"/>
      <c r="AK25" s="1039"/>
      <c r="AL25" s="1039"/>
      <c r="AM25" s="1039"/>
      <c r="AN25" s="1039"/>
      <c r="AO25" s="1039"/>
      <c r="AP25" s="1039"/>
      <c r="AQ25" s="1039"/>
      <c r="AR25" s="1040"/>
      <c r="AS25" s="435" t="s">
        <v>471</v>
      </c>
      <c r="AT25" s="158"/>
    </row>
    <row r="26" spans="1:69" s="80" customFormat="1" ht="17.7" customHeight="1">
      <c r="A26" s="551" t="s">
        <v>37</v>
      </c>
      <c r="B26" s="552"/>
      <c r="C26" s="552"/>
      <c r="D26" s="1061" t="str">
        <f>IF(①収支予算書!D26="","",①収支予算書!D26)</f>
        <v/>
      </c>
      <c r="E26" s="1062"/>
      <c r="F26" s="1063"/>
      <c r="G26" s="1064" t="str">
        <f>IF(①収支予算書!G26="","",①収支予算書!G26)</f>
        <v/>
      </c>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6"/>
      <c r="AF26" s="1038"/>
      <c r="AG26" s="1039"/>
      <c r="AH26" s="1039"/>
      <c r="AI26" s="1039"/>
      <c r="AJ26" s="1039"/>
      <c r="AK26" s="1039"/>
      <c r="AL26" s="1039"/>
      <c r="AM26" s="1039"/>
      <c r="AN26" s="1039"/>
      <c r="AO26" s="1039"/>
      <c r="AP26" s="1039"/>
      <c r="AQ26" s="1039"/>
      <c r="AR26" s="1040"/>
      <c r="AS26" s="435" t="s">
        <v>472</v>
      </c>
      <c r="AT26" s="158"/>
    </row>
    <row r="27" spans="1:69" s="80" customFormat="1" ht="17.7" customHeight="1">
      <c r="A27" s="489" t="s">
        <v>38</v>
      </c>
      <c r="B27" s="490"/>
      <c r="C27" s="490"/>
      <c r="D27" s="1061" t="str">
        <f>IF(①収支予算書!D27="","",①収支予算書!D27)</f>
        <v/>
      </c>
      <c r="E27" s="1062"/>
      <c r="F27" s="1063"/>
      <c r="G27" s="1064" t="str">
        <f>IF(①収支予算書!G27="","",①収支予算書!G27)</f>
        <v/>
      </c>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6"/>
      <c r="AF27" s="1038"/>
      <c r="AG27" s="1039"/>
      <c r="AH27" s="1039"/>
      <c r="AI27" s="1039"/>
      <c r="AJ27" s="1039"/>
      <c r="AK27" s="1039"/>
      <c r="AL27" s="1039"/>
      <c r="AM27" s="1039"/>
      <c r="AN27" s="1039"/>
      <c r="AO27" s="1039"/>
      <c r="AP27" s="1039"/>
      <c r="AQ27" s="1039"/>
      <c r="AR27" s="1040"/>
      <c r="AS27" s="435" t="s">
        <v>473</v>
      </c>
    </row>
    <row r="28" spans="1:69" s="80" customFormat="1" ht="17.7" customHeight="1" thickBot="1">
      <c r="A28" s="551" t="s">
        <v>39</v>
      </c>
      <c r="B28" s="552"/>
      <c r="C28" s="552"/>
      <c r="D28" s="1070">
        <f>IF(①収支予算書!D28="","",①収支予算書!D28)</f>
        <v>0</v>
      </c>
      <c r="E28" s="1071"/>
      <c r="F28" s="1072"/>
      <c r="G28" s="582" t="s">
        <v>298</v>
      </c>
      <c r="H28" s="492"/>
      <c r="I28" s="583"/>
      <c r="J28" s="1073" t="str">
        <f>IF(①収支予算書!J28="","",①収支予算書!J28)</f>
        <v/>
      </c>
      <c r="K28" s="1074"/>
      <c r="L28" s="685" t="s">
        <v>299</v>
      </c>
      <c r="M28" s="686"/>
      <c r="N28" s="686"/>
      <c r="O28" s="686"/>
      <c r="P28" s="1073" t="str">
        <f>IF(①収支予算書!P28="","",①収支予算書!P28)</f>
        <v/>
      </c>
      <c r="Q28" s="1074"/>
      <c r="R28" s="278"/>
      <c r="S28" s="278"/>
      <c r="T28" s="278"/>
      <c r="U28" s="278"/>
      <c r="V28" s="278"/>
      <c r="W28" s="278"/>
      <c r="X28" s="278"/>
      <c r="Y28" s="278"/>
      <c r="Z28" s="278"/>
      <c r="AA28" s="279"/>
      <c r="AB28" s="279"/>
      <c r="AC28" s="279"/>
      <c r="AD28" s="280"/>
      <c r="AF28" s="1041"/>
      <c r="AG28" s="1042"/>
      <c r="AH28" s="1042"/>
      <c r="AI28" s="1042"/>
      <c r="AJ28" s="1042"/>
      <c r="AK28" s="1042"/>
      <c r="AL28" s="1042"/>
      <c r="AM28" s="1042"/>
      <c r="AN28" s="1042"/>
      <c r="AO28" s="1042"/>
      <c r="AP28" s="1042"/>
      <c r="AQ28" s="1042"/>
      <c r="AR28" s="1043"/>
      <c r="AS28" s="435" t="s">
        <v>474</v>
      </c>
    </row>
    <row r="29" spans="1:69" s="80" customFormat="1" ht="17.7" customHeight="1">
      <c r="A29" s="489" t="s">
        <v>40</v>
      </c>
      <c r="B29" s="490"/>
      <c r="C29" s="490"/>
      <c r="D29" s="1070">
        <f>IF(①収支予算書!D29="","",①収支予算書!D29)</f>
        <v>0</v>
      </c>
      <c r="E29" s="1071"/>
      <c r="F29" s="1072"/>
      <c r="G29" s="582" t="s">
        <v>295</v>
      </c>
      <c r="H29" s="492"/>
      <c r="I29" s="583"/>
      <c r="J29" s="1073" t="str">
        <f>IF(①収支予算書!J29="","",①収支予算書!J29)</f>
        <v/>
      </c>
      <c r="K29" s="1074"/>
      <c r="L29" s="491" t="s">
        <v>297</v>
      </c>
      <c r="M29" s="492"/>
      <c r="N29" s="492"/>
      <c r="O29" s="492"/>
      <c r="P29" s="1073" t="str">
        <f>IF(①収支予算書!P29="","",①収支予算書!P29)</f>
        <v/>
      </c>
      <c r="Q29" s="1074"/>
      <c r="R29" s="491" t="s">
        <v>296</v>
      </c>
      <c r="S29" s="492"/>
      <c r="T29" s="492"/>
      <c r="U29" s="1073" t="str">
        <f>IF(①収支予算書!U29="","",①収支予算書!U29)</f>
        <v/>
      </c>
      <c r="V29" s="1074"/>
      <c r="W29" s="278"/>
      <c r="X29" s="775" t="s">
        <v>405</v>
      </c>
      <c r="Y29" s="776"/>
      <c r="Z29" s="776"/>
      <c r="AA29" s="777"/>
      <c r="AB29" s="751">
        <f>IF(①収支予算書!AB29="","",①収支予算書!AB29)</f>
        <v>0</v>
      </c>
      <c r="AC29" s="751"/>
      <c r="AD29" s="752"/>
      <c r="AF29" s="158"/>
      <c r="AH29" s="239"/>
      <c r="AI29" s="240"/>
      <c r="AJ29" s="240"/>
      <c r="AK29" s="240"/>
      <c r="AL29" s="240"/>
      <c r="AM29" s="240"/>
      <c r="AN29" s="240"/>
      <c r="AO29" s="240"/>
      <c r="AP29" s="240"/>
      <c r="AQ29" s="240"/>
      <c r="AR29" s="240"/>
      <c r="AS29" s="435" t="s">
        <v>475</v>
      </c>
    </row>
    <row r="30" spans="1:69" s="80" customFormat="1" ht="17.7" customHeight="1">
      <c r="A30" s="551" t="s">
        <v>41</v>
      </c>
      <c r="B30" s="552"/>
      <c r="C30" s="552"/>
      <c r="D30" s="1061" t="str">
        <f>IF(①収支予算書!D30="","",①収支予算書!D30)</f>
        <v/>
      </c>
      <c r="E30" s="1062"/>
      <c r="F30" s="1063"/>
      <c r="G30" s="1064" t="str">
        <f>IF(①収支予算書!G30="","",①収支予算書!G30)</f>
        <v/>
      </c>
      <c r="H30" s="1065"/>
      <c r="I30" s="1065"/>
      <c r="J30" s="1065"/>
      <c r="K30" s="1065"/>
      <c r="L30" s="1065"/>
      <c r="M30" s="1065"/>
      <c r="N30" s="1065"/>
      <c r="O30" s="1065"/>
      <c r="P30" s="1065"/>
      <c r="Q30" s="1065"/>
      <c r="R30" s="1065"/>
      <c r="S30" s="1065"/>
      <c r="T30" s="1065"/>
      <c r="U30" s="1065"/>
      <c r="V30" s="1065"/>
      <c r="W30" s="1065"/>
      <c r="X30" s="1065"/>
      <c r="Y30" s="1065"/>
      <c r="Z30" s="1065"/>
      <c r="AA30" s="1075"/>
      <c r="AB30" s="1075"/>
      <c r="AC30" s="1075"/>
      <c r="AD30" s="1076"/>
      <c r="AF30" s="158"/>
      <c r="AH30" s="15" t="s">
        <v>341</v>
      </c>
      <c r="AI30" s="240"/>
      <c r="AJ30" s="240"/>
      <c r="AK30" s="240"/>
      <c r="AL30" s="240"/>
      <c r="AM30" s="240"/>
      <c r="AN30" s="240"/>
      <c r="AO30" s="240"/>
      <c r="AP30" s="240"/>
      <c r="AQ30" s="240"/>
      <c r="AR30" s="240"/>
      <c r="AS30" s="435" t="s">
        <v>476</v>
      </c>
    </row>
    <row r="31" spans="1:69" s="80" customFormat="1" ht="17.7" customHeight="1" thickBot="1">
      <c r="A31" s="551" t="s">
        <v>42</v>
      </c>
      <c r="B31" s="552"/>
      <c r="C31" s="552"/>
      <c r="D31" s="1061" t="str">
        <f>IF(①収支予算書!D31="","",①収支予算書!D31)</f>
        <v/>
      </c>
      <c r="E31" s="1062"/>
      <c r="F31" s="1063"/>
      <c r="G31" s="1064" t="str">
        <f>IF(①収支予算書!G31="","",①収支予算書!G31)</f>
        <v/>
      </c>
      <c r="H31" s="1065"/>
      <c r="I31" s="1065"/>
      <c r="J31" s="1065"/>
      <c r="K31" s="1065"/>
      <c r="L31" s="1065"/>
      <c r="M31" s="1065"/>
      <c r="N31" s="1065"/>
      <c r="O31" s="1065"/>
      <c r="P31" s="1065"/>
      <c r="Q31" s="1065"/>
      <c r="R31" s="1065"/>
      <c r="S31" s="1065"/>
      <c r="T31" s="1065"/>
      <c r="U31" s="1065"/>
      <c r="V31" s="1065"/>
      <c r="W31" s="1065"/>
      <c r="X31" s="1065"/>
      <c r="Y31" s="1065"/>
      <c r="Z31" s="1065"/>
      <c r="AA31" s="1075"/>
      <c r="AB31" s="1075"/>
      <c r="AC31" s="1075"/>
      <c r="AD31" s="1076"/>
      <c r="AF31" s="80" t="s">
        <v>437</v>
      </c>
      <c r="AH31" s="178"/>
      <c r="AI31" s="202"/>
      <c r="AJ31" s="81"/>
      <c r="AK31" s="81"/>
      <c r="AL31" s="81"/>
      <c r="AM31" s="81"/>
      <c r="AN31" s="203"/>
      <c r="AO31" s="203"/>
      <c r="AP31" s="159"/>
      <c r="AQ31" s="159"/>
      <c r="AR31" s="159"/>
      <c r="AS31" s="436" t="s">
        <v>477</v>
      </c>
    </row>
    <row r="32" spans="1:69" s="80" customFormat="1" ht="17.7" customHeight="1" thickBot="1">
      <c r="A32" s="489" t="s">
        <v>43</v>
      </c>
      <c r="B32" s="490"/>
      <c r="C32" s="490"/>
      <c r="D32" s="1061" t="str">
        <f>IF(①収支予算書!D32="","",①収支予算書!D32)</f>
        <v/>
      </c>
      <c r="E32" s="1062"/>
      <c r="F32" s="1063"/>
      <c r="G32" s="1064" t="str">
        <f>IF(①収支予算書!G32="","",①収支予算書!G32)</f>
        <v/>
      </c>
      <c r="H32" s="1065"/>
      <c r="I32" s="1065"/>
      <c r="J32" s="1065"/>
      <c r="K32" s="1065"/>
      <c r="L32" s="1065"/>
      <c r="M32" s="1065"/>
      <c r="N32" s="1065"/>
      <c r="O32" s="1065"/>
      <c r="P32" s="1065"/>
      <c r="Q32" s="1065"/>
      <c r="R32" s="1065"/>
      <c r="S32" s="1065"/>
      <c r="T32" s="1065"/>
      <c r="U32" s="1065"/>
      <c r="V32" s="1065"/>
      <c r="W32" s="1065"/>
      <c r="X32" s="1065"/>
      <c r="Y32" s="1065"/>
      <c r="Z32" s="1065"/>
      <c r="AA32" s="1075"/>
      <c r="AB32" s="1075"/>
      <c r="AC32" s="1075"/>
      <c r="AD32" s="1076"/>
      <c r="AF32" s="516" t="s">
        <v>356</v>
      </c>
      <c r="AG32" s="517"/>
      <c r="AH32" s="291" t="s">
        <v>295</v>
      </c>
      <c r="AI32" s="293" t="s">
        <v>351</v>
      </c>
      <c r="AJ32" s="292" t="s">
        <v>302</v>
      </c>
      <c r="AK32" s="294" t="s">
        <v>296</v>
      </c>
      <c r="AL32" s="292" t="s">
        <v>302</v>
      </c>
      <c r="AM32" s="518" t="s">
        <v>11</v>
      </c>
      <c r="AN32" s="519"/>
      <c r="AO32" s="203"/>
      <c r="AP32" s="159"/>
      <c r="AQ32" s="159"/>
      <c r="AR32" s="159"/>
      <c r="AS32" s="436" t="s">
        <v>478</v>
      </c>
    </row>
    <row r="33" spans="1:98" s="80" customFormat="1" ht="17.7" customHeight="1" thickTop="1" thickBot="1">
      <c r="A33" s="663" t="s">
        <v>44</v>
      </c>
      <c r="B33" s="664"/>
      <c r="C33" s="664"/>
      <c r="D33" s="1081" t="str">
        <f>IF(①収支予算書!D33="","",①収支予算書!D33)</f>
        <v/>
      </c>
      <c r="E33" s="1082"/>
      <c r="F33" s="1083"/>
      <c r="G33" s="1084" t="str">
        <f>IF(①収支予算書!G33="","",①収支予算書!G33)</f>
        <v/>
      </c>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6"/>
      <c r="AF33" s="1087" t="str">
        <f>IF(①収支予算書!AF33="","",①収支予算書!AF33)</f>
        <v/>
      </c>
      <c r="AG33" s="1088"/>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079">
        <f>IF(①収支予算書!AM33="","",①収支予算書!AM33)</f>
        <v>0</v>
      </c>
      <c r="AN33" s="1080"/>
      <c r="AO33" s="203"/>
      <c r="AP33" s="159"/>
      <c r="AQ33" s="159"/>
      <c r="AR33" s="159"/>
      <c r="AS33" s="436" t="s">
        <v>479</v>
      </c>
    </row>
    <row r="34" spans="1:98" s="80" customFormat="1" ht="17.7" customHeight="1" thickBot="1">
      <c r="A34" s="670" t="s">
        <v>0</v>
      </c>
      <c r="B34" s="670"/>
      <c r="C34" s="670"/>
      <c r="D34" s="623">
        <f>IF(①収支予算書!D34="","",①収支予算書!D34)</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77" t="str">
        <f>IF(①収支予算書!AF34="","",①収支予算書!AF34)</f>
        <v/>
      </c>
      <c r="AG34" s="1078"/>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079">
        <f>IF(①収支予算書!AM34="","",①収支予算書!AM34)</f>
        <v>0</v>
      </c>
      <c r="AN34" s="1080"/>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77" t="str">
        <f>IF(①収支予算書!AF35="","",①収支予算書!AF35)</f>
        <v/>
      </c>
      <c r="AG35" s="1078"/>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079">
        <f>IF(①収支予算書!AM35="","",①収支予算書!AM35)</f>
        <v>0</v>
      </c>
      <c r="AN35" s="1080"/>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89" t="str">
        <f>IF(①収支予算書!AF36="","",①収支予算書!AF36)</f>
        <v/>
      </c>
      <c r="AG36" s="1090"/>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091">
        <f>IF(①収支予算書!AM36="","",①収支予算書!AM36)</f>
        <v>0</v>
      </c>
      <c r="AN36" s="1092"/>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343"/>
      <c r="AI37" s="344"/>
      <c r="AJ37" s="344"/>
      <c r="AK37" s="344"/>
      <c r="AL37" s="345" t="s">
        <v>357</v>
      </c>
      <c r="AM37" s="1093">
        <f>SUM(AM33:AN36)</f>
        <v>0</v>
      </c>
      <c r="AN37" s="1093"/>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IF(①収支予算書!D38="","",①収支予算書!D38)</f>
        <v>0</v>
      </c>
      <c r="E38" s="592"/>
      <c r="F38" s="593"/>
      <c r="G38" s="693" t="s">
        <v>301</v>
      </c>
      <c r="H38" s="694"/>
      <c r="I38" s="694"/>
      <c r="J38" s="695"/>
      <c r="K38" s="742" t="s">
        <v>389</v>
      </c>
      <c r="L38" s="695"/>
      <c r="M38" s="742" t="s">
        <v>390</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675" t="str">
        <f>IF(①収支予算書!G39="","",①収支予算書!G39)</f>
        <v/>
      </c>
      <c r="H39" s="676"/>
      <c r="I39" s="676"/>
      <c r="J39" s="677"/>
      <c r="K39" s="714">
        <f>IF(①収支予算書!K39="","",①収支予算書!K39)</f>
        <v>0</v>
      </c>
      <c r="L39" s="715"/>
      <c r="M39" s="1094">
        <f>IF(①収支予算書!M39="","",①収支予算書!M39)</f>
        <v>0</v>
      </c>
      <c r="N39" s="1095"/>
      <c r="O39" s="650">
        <f>IF(①収支予算書!O39="","",①収支予算書!O39)</f>
        <v>0</v>
      </c>
      <c r="P39" s="651"/>
      <c r="Q39" s="650">
        <f>IF(①収支予算書!Q39="","",①収支予算書!Q39)</f>
        <v>0</v>
      </c>
      <c r="R39" s="738"/>
      <c r="S39" s="650">
        <f>IF(①収支予算書!S39="","",①収支予算書!S39)</f>
        <v>0</v>
      </c>
      <c r="T39" s="651"/>
      <c r="U39" s="727"/>
      <c r="V39" s="728"/>
      <c r="W39" s="732"/>
      <c r="X39" s="728"/>
      <c r="Y39" s="732"/>
      <c r="Z39" s="728"/>
      <c r="AA39" s="732"/>
      <c r="AB39" s="728"/>
      <c r="AC39" s="732"/>
      <c r="AD39" s="735"/>
      <c r="AF39" s="80" t="s">
        <v>307</v>
      </c>
      <c r="AG39" s="81"/>
      <c r="AH39" s="660" t="s">
        <v>324</v>
      </c>
      <c r="AI39" s="661"/>
      <c r="AJ39" s="661"/>
      <c r="AK39" s="661"/>
      <c r="AL39" s="662"/>
      <c r="AM39" s="440" t="s">
        <v>348</v>
      </c>
      <c r="AN39" s="441"/>
      <c r="AO39" s="441"/>
      <c r="AP39" s="441"/>
      <c r="AQ39" s="441"/>
      <c r="AR39" s="441"/>
      <c r="AS39" s="441"/>
      <c r="AT39" s="441"/>
      <c r="AU39" s="442"/>
      <c r="AV39" s="81"/>
    </row>
    <row r="40" spans="1:98" s="80" customFormat="1" ht="17.7" customHeight="1" thickBot="1">
      <c r="A40" s="95"/>
      <c r="B40" s="96"/>
      <c r="C40" s="97"/>
      <c r="D40" s="153"/>
      <c r="E40" s="241"/>
      <c r="F40" s="241"/>
      <c r="G40" s="675" t="str">
        <f>IF(①収支予算書!G40="","",①収支予算書!G40)</f>
        <v/>
      </c>
      <c r="H40" s="676"/>
      <c r="I40" s="676"/>
      <c r="J40" s="677"/>
      <c r="K40" s="714">
        <f>IF(①収支予算書!K40="","",①収支予算書!K40)</f>
        <v>0</v>
      </c>
      <c r="L40" s="715"/>
      <c r="M40" s="1094">
        <f>IF(①収支予算書!M40="","",①収支予算書!M40)</f>
        <v>0</v>
      </c>
      <c r="N40" s="1095"/>
      <c r="O40" s="650">
        <f>IF(①収支予算書!O40="","",①収支予算書!O40)</f>
        <v>0</v>
      </c>
      <c r="P40" s="651"/>
      <c r="Q40" s="650">
        <f>IF(①収支予算書!Q40="","",①収支予算書!Q40)</f>
        <v>0</v>
      </c>
      <c r="R40" s="738"/>
      <c r="S40" s="650">
        <f>IF(①収支予算書!S40="","",①収支予算書!S40)</f>
        <v>0</v>
      </c>
      <c r="T40" s="651"/>
      <c r="U40" s="727"/>
      <c r="V40" s="728"/>
      <c r="W40" s="732"/>
      <c r="X40" s="728"/>
      <c r="Y40" s="732"/>
      <c r="Z40" s="728"/>
      <c r="AA40" s="732"/>
      <c r="AB40" s="728"/>
      <c r="AC40" s="732"/>
      <c r="AD40" s="735"/>
      <c r="AF40" s="496" t="s">
        <v>301</v>
      </c>
      <c r="AG40" s="497"/>
      <c r="AH40" s="297" t="s">
        <v>302</v>
      </c>
      <c r="AI40" s="298" t="s">
        <v>389</v>
      </c>
      <c r="AJ40" s="298" t="s">
        <v>390</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374</v>
      </c>
    </row>
    <row r="41" spans="1:98" s="80" customFormat="1" ht="17.7" customHeight="1" thickTop="1">
      <c r="A41" s="95"/>
      <c r="B41" s="96"/>
      <c r="C41" s="97"/>
      <c r="D41" s="153"/>
      <c r="E41" s="241"/>
      <c r="F41" s="241"/>
      <c r="G41" s="675" t="str">
        <f>IF(①収支予算書!G41="","",①収支予算書!G41)</f>
        <v/>
      </c>
      <c r="H41" s="676"/>
      <c r="I41" s="676"/>
      <c r="J41" s="677"/>
      <c r="K41" s="714">
        <f>IF(①収支予算書!K41="","",①収支予算書!K41)</f>
        <v>0</v>
      </c>
      <c r="L41" s="715"/>
      <c r="M41" s="1094">
        <f>IF(①収支予算書!M41="","",①収支予算書!M41)</f>
        <v>0</v>
      </c>
      <c r="N41" s="1095"/>
      <c r="O41" s="650">
        <f>IF(①収支予算書!O41="","",①収支予算書!O41)</f>
        <v>0</v>
      </c>
      <c r="P41" s="651"/>
      <c r="Q41" s="650">
        <f>IF(①収支予算書!Q41="","",①収支予算書!Q41)</f>
        <v>0</v>
      </c>
      <c r="R41" s="738"/>
      <c r="S41" s="650">
        <f>IF(①収支予算書!S41="","",①収支予算書!S41)</f>
        <v>0</v>
      </c>
      <c r="T41" s="651"/>
      <c r="U41" s="727"/>
      <c r="V41" s="728"/>
      <c r="W41" s="732"/>
      <c r="X41" s="728"/>
      <c r="Y41" s="732"/>
      <c r="Z41" s="728"/>
      <c r="AA41" s="732"/>
      <c r="AB41" s="728"/>
      <c r="AC41" s="732"/>
      <c r="AD41" s="735"/>
      <c r="AF41" s="1096" t="str">
        <f>IF(①収支予算書!AF41="","",①収支予算書!AF41)</f>
        <v/>
      </c>
      <c r="AG41" s="1097"/>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675" t="str">
        <f>IF(①収支予算書!G42="","",①収支予算書!G42)</f>
        <v/>
      </c>
      <c r="H42" s="676"/>
      <c r="I42" s="676"/>
      <c r="J42" s="677"/>
      <c r="K42" s="714">
        <f>IF(①収支予算書!K42="","",①収支予算書!K42)</f>
        <v>0</v>
      </c>
      <c r="L42" s="715"/>
      <c r="M42" s="1094">
        <f>IF(①収支予算書!M42="","",①収支予算書!M42)</f>
        <v>0</v>
      </c>
      <c r="N42" s="1095"/>
      <c r="O42" s="650">
        <f>IF(①収支予算書!O42="","",①収支予算書!O42)</f>
        <v>0</v>
      </c>
      <c r="P42" s="651"/>
      <c r="Q42" s="650">
        <f>IF(①収支予算書!Q42="","",①収支予算書!Q42)</f>
        <v>0</v>
      </c>
      <c r="R42" s="738"/>
      <c r="S42" s="650">
        <f>IF(①収支予算書!S42="","",①収支予算書!S42)</f>
        <v>0</v>
      </c>
      <c r="T42" s="651"/>
      <c r="U42" s="727"/>
      <c r="V42" s="728"/>
      <c r="W42" s="732"/>
      <c r="X42" s="728"/>
      <c r="Y42" s="732"/>
      <c r="Z42" s="728"/>
      <c r="AA42" s="732"/>
      <c r="AB42" s="728"/>
      <c r="AC42" s="732"/>
      <c r="AD42" s="735"/>
      <c r="AF42" s="1096" t="str">
        <f>IF(①収支予算書!AF42="","",①収支予算書!AF42)</f>
        <v/>
      </c>
      <c r="AG42" s="1097"/>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675" t="str">
        <f>IF(①収支予算書!G43="","",①収支予算書!G43)</f>
        <v/>
      </c>
      <c r="H43" s="676"/>
      <c r="I43" s="676"/>
      <c r="J43" s="677"/>
      <c r="K43" s="714">
        <f>IF(①収支予算書!K43="","",①収支予算書!K43)</f>
        <v>0</v>
      </c>
      <c r="L43" s="715"/>
      <c r="M43" s="1094">
        <f>IF(①収支予算書!M43="","",①収支予算書!M43)</f>
        <v>0</v>
      </c>
      <c r="N43" s="1095"/>
      <c r="O43" s="650">
        <f>IF(①収支予算書!O43="","",①収支予算書!O43)</f>
        <v>0</v>
      </c>
      <c r="P43" s="651"/>
      <c r="Q43" s="650">
        <f>IF(①収支予算書!Q43="","",①収支予算書!Q43)</f>
        <v>0</v>
      </c>
      <c r="R43" s="738"/>
      <c r="S43" s="650">
        <f>IF(①収支予算書!S43="","",①収支予算書!S43)</f>
        <v>0</v>
      </c>
      <c r="T43" s="651"/>
      <c r="U43" s="729"/>
      <c r="V43" s="730"/>
      <c r="W43" s="733"/>
      <c r="X43" s="730"/>
      <c r="Y43" s="733"/>
      <c r="Z43" s="730"/>
      <c r="AA43" s="733"/>
      <c r="AB43" s="730"/>
      <c r="AC43" s="733"/>
      <c r="AD43" s="736"/>
      <c r="AF43" s="1096" t="str">
        <f>IF(①収支予算書!AF43="","",①収支予算書!AF43)</f>
        <v/>
      </c>
      <c r="AG43" s="1097"/>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439</v>
      </c>
    </row>
    <row r="44" spans="1:98" s="80" customFormat="1" ht="17.7" customHeight="1">
      <c r="A44" s="620" t="s">
        <v>2</v>
      </c>
      <c r="B44" s="621"/>
      <c r="C44" s="622"/>
      <c r="D44" s="591">
        <f>IF(①収支予算書!D44="","",①収支予算書!D44)</f>
        <v>0</v>
      </c>
      <c r="E44" s="592"/>
      <c r="F44" s="593"/>
      <c r="G44" s="719" t="s">
        <v>323</v>
      </c>
      <c r="H44" s="720"/>
      <c r="I44" s="720"/>
      <c r="J44" s="721"/>
      <c r="K44" s="742" t="s">
        <v>388</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1096" t="str">
        <f>IF(①収支予算書!AF44="","",①収支予算書!AF44)</f>
        <v/>
      </c>
      <c r="AG44" s="1097"/>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675" t="str">
        <f>IF(①収支予算書!G45="","",①収支予算書!G45)</f>
        <v>前泊(ｺｰﾄCHK)</v>
      </c>
      <c r="H45" s="676"/>
      <c r="I45" s="676"/>
      <c r="J45" s="677"/>
      <c r="K45" s="714">
        <f>IF(①収支予算書!K45="","",①収支予算書!K45)</f>
        <v>0</v>
      </c>
      <c r="L45" s="715"/>
      <c r="M45" s="1094">
        <f>IF(①収支予算書!M45="","",①収支予算書!M45)</f>
        <v>0</v>
      </c>
      <c r="N45" s="1095"/>
      <c r="O45" s="1094">
        <f>IF(①収支予算書!O45="","",①収支予算書!O45)</f>
        <v>0</v>
      </c>
      <c r="P45" s="1095"/>
      <c r="Q45" s="650">
        <f>IF(①収支予算書!Q45="","",①収支予算書!Q45)</f>
        <v>0</v>
      </c>
      <c r="R45" s="738"/>
      <c r="S45" s="650">
        <f>IF(①収支予算書!S45="","",①収支予算書!S45)</f>
        <v>0</v>
      </c>
      <c r="T45" s="651"/>
      <c r="U45" s="650">
        <f>IF(①収支予算書!U45="","",①収支予算書!U45)</f>
        <v>0</v>
      </c>
      <c r="V45" s="651"/>
      <c r="W45" s="650">
        <f>IF(①収支予算書!W45="","",①収支予算書!W45)</f>
        <v>0</v>
      </c>
      <c r="X45" s="738"/>
      <c r="Y45" s="650">
        <f>IF(①収支予算書!Y45="","",①収支予算書!Y45)</f>
        <v>0</v>
      </c>
      <c r="Z45" s="651"/>
      <c r="AA45" s="727"/>
      <c r="AB45" s="728"/>
      <c r="AC45" s="732"/>
      <c r="AD45" s="735"/>
      <c r="AF45" s="1098" t="str">
        <f>IF(①収支予算書!AF45="","",①収支予算書!AF45)</f>
        <v/>
      </c>
      <c r="AG45" s="1099"/>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675" t="str">
        <f>IF(①収支予算書!G46="","",①収支予算書!G46)</f>
        <v/>
      </c>
      <c r="H46" s="676"/>
      <c r="I46" s="676"/>
      <c r="J46" s="677"/>
      <c r="K46" s="714">
        <f>IF(①収支予算書!K46="","",①収支予算書!K46)</f>
        <v>0</v>
      </c>
      <c r="L46" s="715"/>
      <c r="M46" s="1094">
        <f>IF(①収支予算書!M46="","",①収支予算書!M46)</f>
        <v>0</v>
      </c>
      <c r="N46" s="1095"/>
      <c r="O46" s="1094">
        <f>IF(①収支予算書!O46="","",①収支予算書!O46)</f>
        <v>0</v>
      </c>
      <c r="P46" s="1095"/>
      <c r="Q46" s="650">
        <f>IF(①収支予算書!Q46="","",①収支予算書!Q46)</f>
        <v>0</v>
      </c>
      <c r="R46" s="738"/>
      <c r="S46" s="650">
        <f>IF(①収支予算書!S46="","",①収支予算書!S46)</f>
        <v>0</v>
      </c>
      <c r="T46" s="651"/>
      <c r="U46" s="650">
        <f>IF(①収支予算書!U46="","",①収支予算書!U46)</f>
        <v>0</v>
      </c>
      <c r="V46" s="651"/>
      <c r="W46" s="650">
        <f>IF(①収支予算書!W46="","",①収支予算書!W46)</f>
        <v>0</v>
      </c>
      <c r="X46" s="738"/>
      <c r="Y46" s="650">
        <f>IF(①収支予算書!Y46="","",①収支予算書!Y46)</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675" t="str">
        <f>IF(①収支予算書!G47="","",①収支予算書!G47)</f>
        <v/>
      </c>
      <c r="H47" s="676"/>
      <c r="I47" s="676"/>
      <c r="J47" s="677"/>
      <c r="K47" s="714">
        <f>IF(①収支予算書!K47="","",①収支予算書!K47)</f>
        <v>0</v>
      </c>
      <c r="L47" s="715"/>
      <c r="M47" s="1094">
        <f>IF(①収支予算書!M47="","",①収支予算書!M47)</f>
        <v>0</v>
      </c>
      <c r="N47" s="1095"/>
      <c r="O47" s="1094">
        <f>IF(①収支予算書!O47="","",①収支予算書!O47)</f>
        <v>0</v>
      </c>
      <c r="P47" s="1095"/>
      <c r="Q47" s="650">
        <f>IF(①収支予算書!Q47="","",①収支予算書!Q47)</f>
        <v>0</v>
      </c>
      <c r="R47" s="738"/>
      <c r="S47" s="650">
        <f>IF(①収支予算書!S47="","",①収支予算書!S47)</f>
        <v>0</v>
      </c>
      <c r="T47" s="651"/>
      <c r="U47" s="650">
        <f>IF(①収支予算書!U47="","",①収支予算書!U47)</f>
        <v>0</v>
      </c>
      <c r="V47" s="651"/>
      <c r="W47" s="650">
        <f>IF(①収支予算書!W47="","",①収支予算書!W47)</f>
        <v>0</v>
      </c>
      <c r="X47" s="738"/>
      <c r="Y47" s="650">
        <f>IF(①収支予算書!Y47="","",①収支予算書!Y47)</f>
        <v>0</v>
      </c>
      <c r="Z47" s="651"/>
      <c r="AA47" s="727"/>
      <c r="AB47" s="728"/>
      <c r="AC47" s="732"/>
      <c r="AD47" s="735"/>
      <c r="AF47" s="495" t="s">
        <v>347</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675" t="str">
        <f>IF(①収支予算書!G48="","",①収支予算書!G48)</f>
        <v/>
      </c>
      <c r="H48" s="676"/>
      <c r="I48" s="676"/>
      <c r="J48" s="677"/>
      <c r="K48" s="714">
        <f>IF(①収支予算書!K48="","",①収支予算書!K48)</f>
        <v>0</v>
      </c>
      <c r="L48" s="715"/>
      <c r="M48" s="1094">
        <f>IF(①収支予算書!M48="","",①収支予算書!M48)</f>
        <v>0</v>
      </c>
      <c r="N48" s="1095"/>
      <c r="O48" s="1094">
        <f>IF(①収支予算書!O48="","",①収支予算書!O48)</f>
        <v>0</v>
      </c>
      <c r="P48" s="1095"/>
      <c r="Q48" s="650">
        <f>IF(①収支予算書!Q48="","",①収支予算書!Q48)</f>
        <v>0</v>
      </c>
      <c r="R48" s="738"/>
      <c r="S48" s="650">
        <f>IF(①収支予算書!S48="","",①収支予算書!S48)</f>
        <v>0</v>
      </c>
      <c r="T48" s="651"/>
      <c r="U48" s="650">
        <f>IF(①収支予算書!U48="","",①収支予算書!U48)</f>
        <v>0</v>
      </c>
      <c r="V48" s="651"/>
      <c r="W48" s="650">
        <f>IF(①収支予算書!W48="","",①収支予算書!W48)</f>
        <v>0</v>
      </c>
      <c r="X48" s="738"/>
      <c r="Y48" s="650">
        <f>IF(①収支予算書!Y48="","",①収支予算書!Y48)</f>
        <v>0</v>
      </c>
      <c r="Z48" s="651"/>
      <c r="AA48" s="727"/>
      <c r="AB48" s="728"/>
      <c r="AC48" s="732"/>
      <c r="AD48" s="735"/>
      <c r="AF48" s="178"/>
      <c r="AG48" s="178"/>
      <c r="AH48" s="177"/>
      <c r="AO48" s="81"/>
    </row>
    <row r="49" spans="1:70" s="80" customFormat="1" ht="17.7" customHeight="1" thickBot="1">
      <c r="A49" s="99"/>
      <c r="B49" s="101"/>
      <c r="C49" s="100"/>
      <c r="D49" s="154"/>
      <c r="E49" s="242"/>
      <c r="F49" s="242"/>
      <c r="G49" s="1106" t="str">
        <f>IF(①収支予算書!G49="","",①収支予算書!G49)</f>
        <v/>
      </c>
      <c r="H49" s="1107"/>
      <c r="I49" s="1107"/>
      <c r="J49" s="1108"/>
      <c r="K49" s="1109">
        <f>IF(①収支予算書!K49="","",①収支予算書!K49)</f>
        <v>0</v>
      </c>
      <c r="L49" s="1110"/>
      <c r="M49" s="1111">
        <f>IF(①収支予算書!M49="","",①収支予算書!M49)</f>
        <v>0</v>
      </c>
      <c r="N49" s="1112"/>
      <c r="O49" s="1111">
        <f>IF(①収支予算書!O49="","",①収支予算書!O49)</f>
        <v>0</v>
      </c>
      <c r="P49" s="1112"/>
      <c r="Q49" s="1100">
        <f>IF(①収支予算書!Q49="","",①収支予算書!Q49)</f>
        <v>0</v>
      </c>
      <c r="R49" s="1113"/>
      <c r="S49" s="1100">
        <f>IF(①収支予算書!S49="","",①収支予算書!S49)</f>
        <v>0</v>
      </c>
      <c r="T49" s="1101"/>
      <c r="U49" s="1100">
        <f>IF(①収支予算書!U49="","",①収支予算書!U49)</f>
        <v>0</v>
      </c>
      <c r="V49" s="1101"/>
      <c r="W49" s="1100">
        <f>IF(①収支予算書!W49="","",①収支予算書!W49)</f>
        <v>0</v>
      </c>
      <c r="X49" s="1113"/>
      <c r="Y49" s="1100">
        <f>IF(①収支予算書!Y49="","",①収支予算書!Y49)</f>
        <v>0</v>
      </c>
      <c r="Z49" s="1101"/>
      <c r="AA49" s="1102"/>
      <c r="AB49" s="1103"/>
      <c r="AC49" s="1104"/>
      <c r="AD49" s="1105"/>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IF(①収支予算書!D50="","",①収支予算書!D50)</f>
        <v>0</v>
      </c>
      <c r="E50" s="589"/>
      <c r="F50" s="590"/>
      <c r="G50" s="1120" t="str">
        <f>IF(①収支予算書!G50="","",①収支予算書!G50)</f>
        <v/>
      </c>
      <c r="H50" s="1121"/>
      <c r="I50" s="1121"/>
      <c r="J50" s="1122"/>
      <c r="K50" s="1123" t="str">
        <f>IF(①収支予算書!K50="","",①収支予算書!K50)</f>
        <v/>
      </c>
      <c r="L50" s="1124"/>
      <c r="M50" s="1125" t="str">
        <f>IF(①収支予算書!M50="","",①収支予算書!M50)</f>
        <v/>
      </c>
      <c r="N50" s="1125"/>
      <c r="O50" s="1125"/>
      <c r="P50" s="1125"/>
      <c r="Q50" s="1123" t="str">
        <f>IF(①収支予算書!Q50="","",①収支予算書!Q50)</f>
        <v/>
      </c>
      <c r="R50" s="1124"/>
      <c r="S50" s="1125" t="str">
        <f>IF(①収支予算書!S50="","",①収支予算書!S50)</f>
        <v/>
      </c>
      <c r="T50" s="1125"/>
      <c r="U50" s="1125"/>
      <c r="V50" s="1125"/>
      <c r="W50" s="1123" t="str">
        <f>IF(①収支予算書!W50="","",①収支予算書!W50)</f>
        <v/>
      </c>
      <c r="X50" s="1124"/>
      <c r="Y50" s="1131" t="str">
        <f>IF(①収支予算書!Y50="","",①収支予算書!Y50)</f>
        <v/>
      </c>
      <c r="Z50" s="1131"/>
      <c r="AA50" s="1131"/>
      <c r="AB50" s="1131"/>
      <c r="AC50" s="1132" t="str">
        <f>IF(①収支予算書!AC50="","",①収支予算書!AC50)</f>
        <v/>
      </c>
      <c r="AD50" s="1133"/>
      <c r="AF50" s="646" t="s">
        <v>326</v>
      </c>
      <c r="AG50" s="647"/>
      <c r="AH50" s="297" t="s">
        <v>302</v>
      </c>
      <c r="AI50" s="301" t="s">
        <v>387</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374</v>
      </c>
      <c r="BK50" s="111"/>
    </row>
    <row r="51" spans="1:70" s="80" customFormat="1" ht="17.7" customHeight="1" thickTop="1">
      <c r="A51" s="620" t="s">
        <v>61</v>
      </c>
      <c r="B51" s="621"/>
      <c r="C51" s="622"/>
      <c r="D51" s="591">
        <f>IF(①収支予算書!D51="","",①収支予算書!D51)</f>
        <v>0</v>
      </c>
      <c r="E51" s="592"/>
      <c r="F51" s="593"/>
      <c r="G51" s="1114" t="str">
        <f>IF(①収支予算書!G51="","",①収支予算書!G51)</f>
        <v/>
      </c>
      <c r="H51" s="1115"/>
      <c r="I51" s="1115"/>
      <c r="J51" s="1116"/>
      <c r="K51" s="1117" t="str">
        <f>IF(①収支予算書!K51="","",①収支予算書!K51)</f>
        <v/>
      </c>
      <c r="L51" s="1118"/>
      <c r="M51" s="1119" t="str">
        <f>IF(①収支予算書!M51="","",①収支予算書!M51)</f>
        <v/>
      </c>
      <c r="N51" s="1119"/>
      <c r="O51" s="1119"/>
      <c r="P51" s="1119"/>
      <c r="Q51" s="1117" t="str">
        <f>IF(①収支予算書!Q51="","",①収支予算書!Q51)</f>
        <v/>
      </c>
      <c r="R51" s="1118"/>
      <c r="S51" s="1119" t="str">
        <f>IF(①収支予算書!S51="","",①収支予算書!S51)</f>
        <v/>
      </c>
      <c r="T51" s="1119"/>
      <c r="U51" s="1119"/>
      <c r="V51" s="1119"/>
      <c r="W51" s="1117" t="str">
        <f>IF(①収支予算書!W51="","",①収支予算書!W51)</f>
        <v/>
      </c>
      <c r="X51" s="1118"/>
      <c r="Y51" s="1126" t="str">
        <f>IF(①収支予算書!Y51="","",①収支予算書!Y51)</f>
        <v/>
      </c>
      <c r="Z51" s="1126"/>
      <c r="AA51" s="1126"/>
      <c r="AB51" s="1126"/>
      <c r="AC51" s="1127" t="str">
        <f>IF(①収支予算書!AC51="","",①収支予算書!AC51)</f>
        <v/>
      </c>
      <c r="AD51" s="1128"/>
      <c r="AF51" s="1129" t="str">
        <f>IF(①収支予算書!AF51="","",①収支予算書!AF51)</f>
        <v>前泊(ｺｰﾄCHK)</v>
      </c>
      <c r="AG51" s="1130"/>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134" t="str">
        <f>IF(①収支予算書!G52="","",①収支予算書!G52)</f>
        <v/>
      </c>
      <c r="H52" s="1135"/>
      <c r="I52" s="1135"/>
      <c r="J52" s="1136"/>
      <c r="K52" s="1137" t="str">
        <f>IF(①収支予算書!K52="","",①収支予算書!K52)</f>
        <v/>
      </c>
      <c r="L52" s="1138"/>
      <c r="M52" s="1139" t="str">
        <f>IF(①収支予算書!M52="","",①収支予算書!M52)</f>
        <v/>
      </c>
      <c r="N52" s="1139"/>
      <c r="O52" s="1139"/>
      <c r="P52" s="1139"/>
      <c r="Q52" s="1137" t="str">
        <f>IF(①収支予算書!Q52="","",①収支予算書!Q52)</f>
        <v/>
      </c>
      <c r="R52" s="1138"/>
      <c r="S52" s="1139" t="str">
        <f>IF(①収支予算書!S52="","",①収支予算書!S52)</f>
        <v/>
      </c>
      <c r="T52" s="1139"/>
      <c r="U52" s="1139"/>
      <c r="V52" s="1139"/>
      <c r="W52" s="1137" t="str">
        <f>IF(①収支予算書!W52="","",①収支予算書!W52)</f>
        <v/>
      </c>
      <c r="X52" s="1138"/>
      <c r="Y52" s="1142" t="str">
        <f>IF(①収支予算書!Y52="","",①収支予算書!Y52)</f>
        <v/>
      </c>
      <c r="Z52" s="1142"/>
      <c r="AA52" s="1142"/>
      <c r="AB52" s="1142"/>
      <c r="AC52" s="1143" t="str">
        <f>IF(①収支予算書!AC52="","",①収支予算書!AC52)</f>
        <v/>
      </c>
      <c r="AD52" s="1144"/>
      <c r="AF52" s="1096" t="str">
        <f>IF(①収支予算書!AF52="","",①収支予算書!AF52)</f>
        <v/>
      </c>
      <c r="AG52" s="1097"/>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486" t="s">
        <v>62</v>
      </c>
      <c r="B53" s="487"/>
      <c r="C53" s="488"/>
      <c r="D53" s="588">
        <f>IF(①収支予算書!D53="","",①収支予算書!D53)</f>
        <v>0</v>
      </c>
      <c r="E53" s="589"/>
      <c r="F53" s="590"/>
      <c r="G53" s="1120" t="str">
        <f>IF(①収支予算書!G53="","",①収支予算書!G53)</f>
        <v/>
      </c>
      <c r="H53" s="1121"/>
      <c r="I53" s="1121"/>
      <c r="J53" s="1122"/>
      <c r="K53" s="1123" t="str">
        <f>IF(①収支予算書!K53="","",①収支予算書!K53)</f>
        <v/>
      </c>
      <c r="L53" s="1124"/>
      <c r="M53" s="1125" t="str">
        <f>IF(①収支予算書!M53="","",①収支予算書!M53)</f>
        <v/>
      </c>
      <c r="N53" s="1125"/>
      <c r="O53" s="1125"/>
      <c r="P53" s="1125"/>
      <c r="Q53" s="1123" t="str">
        <f>IF(①収支予算書!Q53="","",①収支予算書!Q53)</f>
        <v/>
      </c>
      <c r="R53" s="1124"/>
      <c r="S53" s="1125" t="str">
        <f>IF(①収支予算書!S53="","",①収支予算書!S53)</f>
        <v/>
      </c>
      <c r="T53" s="1125"/>
      <c r="U53" s="1125"/>
      <c r="V53" s="1125"/>
      <c r="W53" s="1123" t="str">
        <f>IF(①収支予算書!W53="","",①収支予算書!W53)</f>
        <v/>
      </c>
      <c r="X53" s="1124"/>
      <c r="Y53" s="1131" t="str">
        <f>IF(①収支予算書!Y53="","",①収支予算書!Y53)</f>
        <v/>
      </c>
      <c r="Z53" s="1131"/>
      <c r="AA53" s="1131"/>
      <c r="AB53" s="1131"/>
      <c r="AC53" s="1132" t="str">
        <f>IF(①収支予算書!AC53="","",①収支予算書!AC53)</f>
        <v/>
      </c>
      <c r="AD53" s="1133"/>
      <c r="AF53" s="1096" t="str">
        <f>IF(①収支予算書!AF53="","",①収支予算書!AF53)</f>
        <v/>
      </c>
      <c r="AG53" s="1097"/>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439</v>
      </c>
    </row>
    <row r="54" spans="1:70" s="80" customFormat="1" ht="17.7" customHeight="1" thickBot="1">
      <c r="A54" s="486" t="s">
        <v>63</v>
      </c>
      <c r="B54" s="487"/>
      <c r="C54" s="488"/>
      <c r="D54" s="588">
        <f>IF(①収支予算書!D54="","",①収支予算書!D54)</f>
        <v>0</v>
      </c>
      <c r="E54" s="589"/>
      <c r="F54" s="590"/>
      <c r="G54" s="1120" t="str">
        <f>IF(①収支予算書!G54="","",①収支予算書!G54)</f>
        <v/>
      </c>
      <c r="H54" s="1121"/>
      <c r="I54" s="1121"/>
      <c r="J54" s="1122"/>
      <c r="K54" s="1123" t="str">
        <f>IF(①収支予算書!K54="","",①収支予算書!K54)</f>
        <v/>
      </c>
      <c r="L54" s="1124"/>
      <c r="M54" s="1125" t="str">
        <f>IF(①収支予算書!M54="","",①収支予算書!M54)</f>
        <v/>
      </c>
      <c r="N54" s="1125"/>
      <c r="O54" s="1125"/>
      <c r="P54" s="1125"/>
      <c r="Q54" s="1123" t="str">
        <f>IF(①収支予算書!Q54="","",①収支予算書!Q54)</f>
        <v/>
      </c>
      <c r="R54" s="1124"/>
      <c r="S54" s="1125" t="str">
        <f>IF(①収支予算書!S54="","",①収支予算書!S54)</f>
        <v/>
      </c>
      <c r="T54" s="1125"/>
      <c r="U54" s="1125"/>
      <c r="V54" s="1125"/>
      <c r="W54" s="1123" t="str">
        <f>IF(①収支予算書!W54="","",①収支予算書!W54)</f>
        <v/>
      </c>
      <c r="X54" s="1124"/>
      <c r="Y54" s="1131" t="str">
        <f>IF(①収支予算書!Y54="","",①収支予算書!Y54)</f>
        <v/>
      </c>
      <c r="Z54" s="1131"/>
      <c r="AA54" s="1131"/>
      <c r="AB54" s="1131"/>
      <c r="AC54" s="1132" t="str">
        <f>IF(①収支予算書!AC54="","",①収支予算書!AC54)</f>
        <v/>
      </c>
      <c r="AD54" s="1133"/>
      <c r="AF54" s="1096" t="str">
        <f>IF(①収支予算書!AF54="","",①収支予算書!AF54)</f>
        <v/>
      </c>
      <c r="AG54" s="1097"/>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486" t="s">
        <v>64</v>
      </c>
      <c r="B55" s="487"/>
      <c r="C55" s="488"/>
      <c r="D55" s="588">
        <f>IF(①収支予算書!D55="","",①収支予算書!D55)</f>
        <v>0</v>
      </c>
      <c r="E55" s="589"/>
      <c r="F55" s="590"/>
      <c r="G55" s="1120" t="str">
        <f>IF(①収支予算書!G55="","",①収支予算書!G55)</f>
        <v/>
      </c>
      <c r="H55" s="1121"/>
      <c r="I55" s="1121"/>
      <c r="J55" s="1122"/>
      <c r="K55" s="1123" t="str">
        <f>IF(①収支予算書!K55="","",①収支予算書!K55)</f>
        <v/>
      </c>
      <c r="L55" s="1124"/>
      <c r="M55" s="1125" t="str">
        <f>IF(①収支予算書!M55="","",①収支予算書!M55)</f>
        <v/>
      </c>
      <c r="N55" s="1125"/>
      <c r="O55" s="1125"/>
      <c r="P55" s="1125"/>
      <c r="Q55" s="1123" t="str">
        <f>IF(①収支予算書!Q55="","",①収支予算書!Q55)</f>
        <v/>
      </c>
      <c r="R55" s="1124"/>
      <c r="S55" s="1125" t="str">
        <f>IF(①収支予算書!S55="","",①収支予算書!S55)</f>
        <v/>
      </c>
      <c r="T55" s="1125"/>
      <c r="U55" s="1125"/>
      <c r="V55" s="1125"/>
      <c r="W55" s="1123" t="str">
        <f>IF(①収支予算書!W55="","",①収支予算書!W55)</f>
        <v/>
      </c>
      <c r="X55" s="1124"/>
      <c r="Y55" s="1131" t="str">
        <f>IF(①収支予算書!Y55="","",①収支予算書!Y55)</f>
        <v/>
      </c>
      <c r="Z55" s="1131"/>
      <c r="AA55" s="1131"/>
      <c r="AB55" s="1131"/>
      <c r="AC55" s="1132" t="str">
        <f>IF(①収支予算書!AC55="","",①収支予算書!AC55)</f>
        <v/>
      </c>
      <c r="AD55" s="1133"/>
      <c r="AF55" s="1140" t="str">
        <f>IF(①収支予算書!AF55="","",①収支予算書!AF55)</f>
        <v/>
      </c>
      <c r="AG55" s="1141"/>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486" t="s">
        <v>65</v>
      </c>
      <c r="B56" s="487"/>
      <c r="C56" s="488"/>
      <c r="D56" s="588">
        <f>IF(①収支予算書!D56="","",①収支予算書!D56)</f>
        <v>0</v>
      </c>
      <c r="E56" s="589"/>
      <c r="F56" s="590"/>
      <c r="G56" s="1120" t="str">
        <f>IF(①収支予算書!G56="","",①収支予算書!G56)</f>
        <v/>
      </c>
      <c r="H56" s="1121"/>
      <c r="I56" s="1121"/>
      <c r="J56" s="1122"/>
      <c r="K56" s="1123" t="str">
        <f>IF(①収支予算書!K56="","",①収支予算書!K56)</f>
        <v/>
      </c>
      <c r="L56" s="1124"/>
      <c r="M56" s="1125" t="str">
        <f>IF(①収支予算書!M56="","",①収支予算書!M56)</f>
        <v/>
      </c>
      <c r="N56" s="1125"/>
      <c r="O56" s="1125"/>
      <c r="P56" s="1125"/>
      <c r="Q56" s="1123" t="str">
        <f>IF(①収支予算書!Q56="","",①収支予算書!Q56)</f>
        <v/>
      </c>
      <c r="R56" s="1124"/>
      <c r="S56" s="1125" t="str">
        <f>IF(①収支予算書!S56="","",①収支予算書!S56)</f>
        <v/>
      </c>
      <c r="T56" s="1125"/>
      <c r="U56" s="1125"/>
      <c r="V56" s="1125"/>
      <c r="W56" s="1123" t="str">
        <f>IF(①収支予算書!W56="","",①収支予算書!W56)</f>
        <v/>
      </c>
      <c r="X56" s="1124"/>
      <c r="Y56" s="1131" t="str">
        <f>IF(①収支予算書!Y56="","",①収支予算書!Y56)</f>
        <v/>
      </c>
      <c r="Z56" s="1131"/>
      <c r="AA56" s="1131"/>
      <c r="AB56" s="1131"/>
      <c r="AC56" s="1132" t="str">
        <f>IF(①収支予算書!AC56="","",①収支予算書!AC56)</f>
        <v/>
      </c>
      <c r="AD56" s="1133"/>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IF(①収支予算書!D57="","",①収支予算書!D57)</f>
        <v>0</v>
      </c>
      <c r="E57" s="592"/>
      <c r="F57" s="593"/>
      <c r="G57" s="1114" t="str">
        <f>IF(①収支予算書!G57="","",①収支予算書!G57)</f>
        <v/>
      </c>
      <c r="H57" s="1115"/>
      <c r="I57" s="1115"/>
      <c r="J57" s="1116"/>
      <c r="K57" s="1117" t="str">
        <f>IF(①収支予算書!K57="","",①収支予算書!K57)</f>
        <v/>
      </c>
      <c r="L57" s="1118"/>
      <c r="M57" s="1119" t="str">
        <f>IF(①収支予算書!M57="","",①収支予算書!M57)</f>
        <v/>
      </c>
      <c r="N57" s="1119"/>
      <c r="O57" s="1119"/>
      <c r="P57" s="1119"/>
      <c r="Q57" s="1117" t="str">
        <f>IF(①収支予算書!Q57="","",①収支予算書!Q57)</f>
        <v/>
      </c>
      <c r="R57" s="1118"/>
      <c r="S57" s="1119" t="str">
        <f>IF(①収支予算書!S57="","",①収支予算書!S57)</f>
        <v/>
      </c>
      <c r="T57" s="1119"/>
      <c r="U57" s="1119"/>
      <c r="V57" s="1119"/>
      <c r="W57" s="1117" t="str">
        <f>IF(①収支予算書!W57="","",①収支予算書!W57)</f>
        <v/>
      </c>
      <c r="X57" s="1118"/>
      <c r="Y57" s="1126" t="str">
        <f>IF(①収支予算書!Y57="","",①収支予算書!Y57)</f>
        <v/>
      </c>
      <c r="Z57" s="1126"/>
      <c r="AA57" s="1126"/>
      <c r="AB57" s="1126"/>
      <c r="AC57" s="1127" t="str">
        <f>IF(①収支予算書!AC57="","",①収支予算書!AC57)</f>
        <v/>
      </c>
      <c r="AD57" s="1128"/>
      <c r="AF57" s="584" t="s">
        <v>306</v>
      </c>
      <c r="AG57" s="585"/>
      <c r="AH57" s="448" t="s">
        <v>358</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1145" t="str">
        <f>IF(①収支予算書!G58="","",①収支予算書!G58)</f>
        <v/>
      </c>
      <c r="H58" s="1146"/>
      <c r="I58" s="1146"/>
      <c r="J58" s="1147"/>
      <c r="K58" s="1148" t="str">
        <f>IF(①収支予算書!K58="","",①収支予算書!K58)</f>
        <v/>
      </c>
      <c r="L58" s="1149"/>
      <c r="M58" s="1150" t="str">
        <f>IF(①収支予算書!M58="","",①収支予算書!M58)</f>
        <v/>
      </c>
      <c r="N58" s="1150"/>
      <c r="O58" s="1150"/>
      <c r="P58" s="1150"/>
      <c r="Q58" s="1148" t="str">
        <f>IF(①収支予算書!Q58="","",①収支予算書!Q58)</f>
        <v/>
      </c>
      <c r="R58" s="1149"/>
      <c r="S58" s="1150" t="str">
        <f>IF(①収支予算書!S58="","",①収支予算書!S58)</f>
        <v/>
      </c>
      <c r="T58" s="1150"/>
      <c r="U58" s="1150"/>
      <c r="V58" s="1150"/>
      <c r="W58" s="1148" t="str">
        <f>IF(①収支予算書!W58="","",①収支予算書!W58)</f>
        <v/>
      </c>
      <c r="X58" s="1149"/>
      <c r="Y58" s="1151" t="str">
        <f>IF(①収支予算書!Y58="","",①収支予算書!Y58)</f>
        <v/>
      </c>
      <c r="Z58" s="1151"/>
      <c r="AA58" s="1151"/>
      <c r="AB58" s="1151"/>
      <c r="AC58" s="1152" t="str">
        <f>IF(①収支予算書!AC58="","",①収支予算書!AC58)</f>
        <v/>
      </c>
      <c r="AD58" s="1153"/>
      <c r="AF58" s="496" t="s">
        <v>326</v>
      </c>
      <c r="AG58" s="497"/>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461</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374</v>
      </c>
      <c r="BD58" s="422"/>
    </row>
    <row r="59" spans="1:70" s="80" customFormat="1" ht="17.7" customHeight="1" thickTop="1" thickBot="1">
      <c r="A59" s="99"/>
      <c r="B59" s="101"/>
      <c r="C59" s="100"/>
      <c r="D59" s="154"/>
      <c r="E59" s="242"/>
      <c r="F59" s="242"/>
      <c r="G59" s="1114" t="str">
        <f>IF(①収支予算書!G59="","",①収支予算書!G59)</f>
        <v/>
      </c>
      <c r="H59" s="1115"/>
      <c r="I59" s="1115"/>
      <c r="J59" s="1116"/>
      <c r="K59" s="1117" t="str">
        <f>IF(①収支予算書!K59="","",①収支予算書!K59)</f>
        <v/>
      </c>
      <c r="L59" s="1118"/>
      <c r="M59" s="1119" t="str">
        <f>IF(①収支予算書!M59="","",①収支予算書!M59)</f>
        <v/>
      </c>
      <c r="N59" s="1119"/>
      <c r="O59" s="1119"/>
      <c r="P59" s="1119"/>
      <c r="Q59" s="1117" t="str">
        <f>IF(①収支予算書!Q59="","",①収支予算書!Q59)</f>
        <v/>
      </c>
      <c r="R59" s="1118"/>
      <c r="S59" s="1119" t="str">
        <f>IF(①収支予算書!S59="","",①収支予算書!S59)</f>
        <v/>
      </c>
      <c r="T59" s="1119"/>
      <c r="U59" s="1119"/>
      <c r="V59" s="1119"/>
      <c r="W59" s="1117" t="str">
        <f>IF(①収支予算書!W59="","",①収支予算書!W59)</f>
        <v/>
      </c>
      <c r="X59" s="1118"/>
      <c r="Y59" s="1126" t="str">
        <f>IF(①収支予算書!Y59="","",①収支予算書!Y59)</f>
        <v/>
      </c>
      <c r="Z59" s="1126"/>
      <c r="AA59" s="1126"/>
      <c r="AB59" s="1126"/>
      <c r="AC59" s="1127" t="str">
        <f>IF(①収支予算書!AC59="","",①収支予算書!AC59)</f>
        <v/>
      </c>
      <c r="AD59" s="1128"/>
      <c r="AF59" s="586" t="str">
        <f>IF('①収支予算書（A4縦2頁印刷用）'!AF51="","",'①収支予算書（A4縦2頁印刷用）'!AF51)</f>
        <v>前泊(ｺｰﾄCHK)</v>
      </c>
      <c r="AG59" s="587"/>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486" t="s">
        <v>247</v>
      </c>
      <c r="B60" s="487"/>
      <c r="C60" s="488"/>
      <c r="D60" s="588">
        <f>IF(①収支予算書!D60="","",①収支予算書!D60)</f>
        <v>0</v>
      </c>
      <c r="E60" s="589"/>
      <c r="F60" s="590"/>
      <c r="G60" s="1120" t="str">
        <f>IF(①収支予算書!G60="","",①収支予算書!G60)</f>
        <v/>
      </c>
      <c r="H60" s="1121"/>
      <c r="I60" s="1121"/>
      <c r="J60" s="1122"/>
      <c r="K60" s="1123" t="str">
        <f>IF(①収支予算書!K60="","",①収支予算書!K60)</f>
        <v/>
      </c>
      <c r="L60" s="1124"/>
      <c r="M60" s="1125" t="str">
        <f>IF(①収支予算書!M60="","",①収支予算書!M60)</f>
        <v/>
      </c>
      <c r="N60" s="1125"/>
      <c r="O60" s="1125"/>
      <c r="P60" s="1125"/>
      <c r="Q60" s="1123" t="str">
        <f>IF(①収支予算書!Q60="","",①収支予算書!Q60)</f>
        <v/>
      </c>
      <c r="R60" s="1124"/>
      <c r="S60" s="1125" t="str">
        <f>IF(①収支予算書!S60="","",①収支予算書!S60)</f>
        <v/>
      </c>
      <c r="T60" s="1125"/>
      <c r="U60" s="1125"/>
      <c r="V60" s="1125"/>
      <c r="W60" s="1123" t="str">
        <f>IF(①収支予算書!W60="","",①収支予算書!W60)</f>
        <v/>
      </c>
      <c r="X60" s="1124"/>
      <c r="Y60" s="1131" t="str">
        <f>IF(①収支予算書!Y60="","",①収支予算書!Y60)</f>
        <v/>
      </c>
      <c r="Z60" s="1131"/>
      <c r="AA60" s="1131"/>
      <c r="AB60" s="1131"/>
      <c r="AC60" s="1132" t="str">
        <f>IF(①収支予算書!AC60="","",①収支予算書!AC60)</f>
        <v/>
      </c>
      <c r="AD60" s="1133"/>
      <c r="AF60" s="586" t="str">
        <f>IF('①収支予算書（A4縦2頁印刷用）'!AF52="","",'①収支予算書（A4縦2頁印刷用）'!AF52)</f>
        <v/>
      </c>
      <c r="AG60" s="587"/>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486" t="s">
        <v>248</v>
      </c>
      <c r="B61" s="487"/>
      <c r="C61" s="488"/>
      <c r="D61" s="588">
        <f>IF(①収支予算書!D61="","",①収支予算書!D61)</f>
        <v>0</v>
      </c>
      <c r="E61" s="589"/>
      <c r="F61" s="590"/>
      <c r="G61" s="1120" t="str">
        <f>IF(①収支予算書!G61="","",①収支予算書!G61)</f>
        <v/>
      </c>
      <c r="H61" s="1121"/>
      <c r="I61" s="1121"/>
      <c r="J61" s="1122"/>
      <c r="K61" s="1123" t="str">
        <f>IF(①収支予算書!K61="","",①収支予算書!K61)</f>
        <v/>
      </c>
      <c r="L61" s="1124"/>
      <c r="M61" s="1125" t="str">
        <f>IF(①収支予算書!M61="","",①収支予算書!M61)</f>
        <v/>
      </c>
      <c r="N61" s="1125"/>
      <c r="O61" s="1125"/>
      <c r="P61" s="1125"/>
      <c r="Q61" s="1123" t="str">
        <f>IF(①収支予算書!Q61="","",①収支予算書!Q61)</f>
        <v/>
      </c>
      <c r="R61" s="1124"/>
      <c r="S61" s="1125" t="str">
        <f>IF(①収支予算書!S61="","",①収支予算書!S61)</f>
        <v/>
      </c>
      <c r="T61" s="1125"/>
      <c r="U61" s="1125"/>
      <c r="V61" s="1125"/>
      <c r="W61" s="1123" t="str">
        <f>IF(①収支予算書!W61="","",①収支予算書!W61)</f>
        <v/>
      </c>
      <c r="X61" s="1124"/>
      <c r="Y61" s="1131" t="str">
        <f>IF(①収支予算書!Y61="","",①収支予算書!Y61)</f>
        <v/>
      </c>
      <c r="Z61" s="1131"/>
      <c r="AA61" s="1131"/>
      <c r="AB61" s="1131"/>
      <c r="AC61" s="1132" t="str">
        <f>IF(①収支予算書!AC61="","",①収支予算書!AC61)</f>
        <v/>
      </c>
      <c r="AD61" s="1133"/>
      <c r="AF61" s="586" t="str">
        <f>IF('①収支予算書（A4縦2頁印刷用）'!AF53="","",'①収支予算書（A4縦2頁印刷用）'!AF53)</f>
        <v/>
      </c>
      <c r="AG61" s="587"/>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439</v>
      </c>
      <c r="BD61" s="422"/>
    </row>
    <row r="62" spans="1:70" s="80" customFormat="1" ht="17.7" customHeight="1" thickBot="1">
      <c r="A62" s="486" t="s">
        <v>249</v>
      </c>
      <c r="B62" s="487"/>
      <c r="C62" s="488"/>
      <c r="D62" s="588">
        <f>IF(①収支予算書!D62="","",①収支予算書!D62)</f>
        <v>0</v>
      </c>
      <c r="E62" s="589"/>
      <c r="F62" s="590"/>
      <c r="G62" s="1120" t="str">
        <f>IF(①収支予算書!G62="","",①収支予算書!G62)</f>
        <v/>
      </c>
      <c r="H62" s="1121"/>
      <c r="I62" s="1121"/>
      <c r="J62" s="1122"/>
      <c r="K62" s="1123" t="str">
        <f>IF(①収支予算書!K62="","",①収支予算書!K62)</f>
        <v/>
      </c>
      <c r="L62" s="1124"/>
      <c r="M62" s="1125" t="str">
        <f>IF(①収支予算書!M62="","",①収支予算書!M62)</f>
        <v/>
      </c>
      <c r="N62" s="1125"/>
      <c r="O62" s="1125"/>
      <c r="P62" s="1125"/>
      <c r="Q62" s="1123" t="str">
        <f>IF(①収支予算書!Q62="","",①収支予算書!Q62)</f>
        <v/>
      </c>
      <c r="R62" s="1124"/>
      <c r="S62" s="1125" t="str">
        <f>IF(①収支予算書!S62="","",①収支予算書!S62)</f>
        <v/>
      </c>
      <c r="T62" s="1125"/>
      <c r="U62" s="1125"/>
      <c r="V62" s="1125"/>
      <c r="W62" s="1123" t="str">
        <f>IF(①収支予算書!W62="","",①収支予算書!W62)</f>
        <v/>
      </c>
      <c r="X62" s="1124"/>
      <c r="Y62" s="1131" t="str">
        <f>IF(①収支予算書!Y62="","",①収支予算書!Y62)</f>
        <v/>
      </c>
      <c r="Z62" s="1131"/>
      <c r="AA62" s="1131"/>
      <c r="AB62" s="1131"/>
      <c r="AC62" s="1132" t="str">
        <f>IF(①収支予算書!AC62="","",①収支予算書!AC62)</f>
        <v/>
      </c>
      <c r="AD62" s="1133"/>
      <c r="AF62" s="586" t="str">
        <f>IF('①収支予算書（A4縦2頁印刷用）'!AF54="","",'①収支予算書（A4縦2頁印刷用）'!AF54)</f>
        <v/>
      </c>
      <c r="AG62" s="587"/>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17" t="s">
        <v>250</v>
      </c>
      <c r="B63" s="618"/>
      <c r="C63" s="619"/>
      <c r="D63" s="588">
        <f>IF(①収支予算書!D63="","",①収支予算書!D63)</f>
        <v>0</v>
      </c>
      <c r="E63" s="589"/>
      <c r="F63" s="590"/>
      <c r="G63" s="1120" t="str">
        <f>IF(①収支予算書!G63="","",①収支予算書!G63)</f>
        <v/>
      </c>
      <c r="H63" s="1121"/>
      <c r="I63" s="1121"/>
      <c r="J63" s="1122"/>
      <c r="K63" s="1123" t="str">
        <f>IF(①収支予算書!K63="","",①収支予算書!K63)</f>
        <v/>
      </c>
      <c r="L63" s="1124"/>
      <c r="M63" s="1125" t="str">
        <f>IF(①収支予算書!M63="","",①収支予算書!M63)</f>
        <v/>
      </c>
      <c r="N63" s="1125"/>
      <c r="O63" s="1125"/>
      <c r="P63" s="1125"/>
      <c r="Q63" s="1123" t="str">
        <f>IF(①収支予算書!Q63="","",①収支予算書!Q63)</f>
        <v/>
      </c>
      <c r="R63" s="1124"/>
      <c r="S63" s="1125" t="str">
        <f>IF(①収支予算書!S63="","",①収支予算書!S63)</f>
        <v/>
      </c>
      <c r="T63" s="1125"/>
      <c r="U63" s="1125"/>
      <c r="V63" s="1125"/>
      <c r="W63" s="1123" t="str">
        <f>IF(①収支予算書!W63="","",①収支予算書!W63)</f>
        <v/>
      </c>
      <c r="X63" s="1124"/>
      <c r="Y63" s="1131" t="str">
        <f>IF(①収支予算書!Y63="","",①収支予算書!Y63)</f>
        <v/>
      </c>
      <c r="Z63" s="1131"/>
      <c r="AA63" s="1131"/>
      <c r="AB63" s="1131"/>
      <c r="AC63" s="1132" t="str">
        <f>IF(①収支予算書!AC63="","",①収支予算書!AC63)</f>
        <v/>
      </c>
      <c r="AD63" s="1133"/>
      <c r="AF63" s="512" t="str">
        <f>IF('①収支予算書（A4縦2頁印刷用）'!AF55="","",'①収支予算書（A4縦2頁印刷用）'!AF55)</f>
        <v/>
      </c>
      <c r="AG63" s="513"/>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20" t="s">
        <v>251</v>
      </c>
      <c r="B64" s="621"/>
      <c r="C64" s="622"/>
      <c r="D64" s="591">
        <f>IF(①収支予算書!D64="","",①収支予算書!D64)</f>
        <v>0</v>
      </c>
      <c r="E64" s="592"/>
      <c r="F64" s="593"/>
      <c r="G64" s="1154" t="str">
        <f>IF(①収支予算書!G64="","",①収支予算書!G64)</f>
        <v/>
      </c>
      <c r="H64" s="1155"/>
      <c r="I64" s="1155"/>
      <c r="J64" s="1156"/>
      <c r="K64" s="1157">
        <f>IF(①収支予算書!K64="","",①収支予算書!K64)</f>
        <v>0</v>
      </c>
      <c r="L64" s="1158"/>
      <c r="M64" s="1159" t="str">
        <f>IF(①収支予算書!M64="","",①収支予算書!M64)</f>
        <v/>
      </c>
      <c r="N64" s="1159"/>
      <c r="O64" s="1159"/>
      <c r="P64" s="1159"/>
      <c r="Q64" s="1157">
        <f>IF(①収支予算書!Q64="","",①収支予算書!Q64)</f>
        <v>0</v>
      </c>
      <c r="R64" s="1158"/>
      <c r="S64" s="1159" t="str">
        <f>IF(①収支予算書!S64="","",①収支予算書!S64)</f>
        <v/>
      </c>
      <c r="T64" s="1159"/>
      <c r="U64" s="1159"/>
      <c r="V64" s="1159"/>
      <c r="W64" s="1157">
        <f>IF(①収支予算書!W64="","",①収支予算書!W64)</f>
        <v>0</v>
      </c>
      <c r="X64" s="1158"/>
      <c r="Y64" s="1126" t="str">
        <f>IF(①収支予算書!Y64="","",①収支予算書!Y64)</f>
        <v/>
      </c>
      <c r="Z64" s="1126"/>
      <c r="AA64" s="1126"/>
      <c r="AB64" s="1126"/>
      <c r="AC64" s="1127" t="str">
        <f>IF(①収支予算書!AC64="","",①収支予算書!AC64)</f>
        <v/>
      </c>
      <c r="AD64" s="1128"/>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711" t="str">
        <f>IF(①収支予算書!G65="","",①収支予算書!G65)</f>
        <v/>
      </c>
      <c r="H65" s="712"/>
      <c r="I65" s="712"/>
      <c r="J65" s="713"/>
      <c r="K65" s="714">
        <f>IF(①収支予算書!K65="","",①収支予算書!K65)</f>
        <v>0</v>
      </c>
      <c r="L65" s="715"/>
      <c r="M65" s="1160" t="str">
        <f>IF(①収支予算書!M65="","",①収支予算書!M65)</f>
        <v/>
      </c>
      <c r="N65" s="1160"/>
      <c r="O65" s="1160"/>
      <c r="P65" s="1160"/>
      <c r="Q65" s="714">
        <f>IF(①収支予算書!Q65="","",①収支予算書!Q65)</f>
        <v>0</v>
      </c>
      <c r="R65" s="715"/>
      <c r="S65" s="1160" t="str">
        <f>IF(①収支予算書!S65="","",①収支予算書!S65)</f>
        <v/>
      </c>
      <c r="T65" s="1160"/>
      <c r="U65" s="1160"/>
      <c r="V65" s="1160"/>
      <c r="W65" s="714">
        <f>IF(①収支予算書!W65="","",①収支予算書!W65)</f>
        <v>0</v>
      </c>
      <c r="X65" s="715"/>
      <c r="Y65" s="1151" t="str">
        <f>IF(①収支予算書!Y65="","",①収支予算書!Y65)</f>
        <v/>
      </c>
      <c r="Z65" s="1151"/>
      <c r="AA65" s="1151"/>
      <c r="AB65" s="1151"/>
      <c r="AC65" s="1152" t="str">
        <f>IF(①収支予算書!AC65="","",①収支予算書!AC65)</f>
        <v/>
      </c>
      <c r="AD65" s="1153"/>
      <c r="AF65" s="495" t="s">
        <v>345</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711" t="str">
        <f>IF(①収支予算書!G66="","",①収支予算書!G66)</f>
        <v/>
      </c>
      <c r="H66" s="712"/>
      <c r="I66" s="712"/>
      <c r="J66" s="713"/>
      <c r="K66" s="714">
        <f>IF(①収支予算書!K66="","",①収支予算書!K66)</f>
        <v>0</v>
      </c>
      <c r="L66" s="715"/>
      <c r="M66" s="1160" t="str">
        <f>IF(①収支予算書!M66="","",①収支予算書!M66)</f>
        <v/>
      </c>
      <c r="N66" s="1160"/>
      <c r="O66" s="1160"/>
      <c r="P66" s="1160"/>
      <c r="Q66" s="714">
        <f>IF(①収支予算書!Q66="","",①収支予算書!Q66)</f>
        <v>0</v>
      </c>
      <c r="R66" s="715"/>
      <c r="S66" s="1160" t="str">
        <f>IF(①収支予算書!S66="","",①収支予算書!S66)</f>
        <v/>
      </c>
      <c r="T66" s="1160"/>
      <c r="U66" s="1160"/>
      <c r="V66" s="1160"/>
      <c r="W66" s="714">
        <f>IF(①収支予算書!W66="","",①収支予算書!W66)</f>
        <v>0</v>
      </c>
      <c r="X66" s="715"/>
      <c r="Y66" s="1151" t="str">
        <f>IF(①収支予算書!Y66="","",①収支予算書!Y66)</f>
        <v/>
      </c>
      <c r="Z66" s="1151"/>
      <c r="AA66" s="1151"/>
      <c r="AB66" s="1151"/>
      <c r="AC66" s="1152" t="str">
        <f>IF(①収支予算書!AC66="","",①収支予算書!AC66)</f>
        <v/>
      </c>
      <c r="AD66" s="11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154" t="str">
        <f>IF(①収支予算書!G67="","",①収支予算書!G67)</f>
        <v/>
      </c>
      <c r="H67" s="1155"/>
      <c r="I67" s="1155"/>
      <c r="J67" s="1156"/>
      <c r="K67" s="1157">
        <f>IF(①収支予算書!K67="","",①収支予算書!K67)</f>
        <v>0</v>
      </c>
      <c r="L67" s="1158"/>
      <c r="M67" s="1159" t="str">
        <f>IF(①収支予算書!M67="","",①収支予算書!M67)</f>
        <v/>
      </c>
      <c r="N67" s="1159"/>
      <c r="O67" s="1159"/>
      <c r="P67" s="1159"/>
      <c r="Q67" s="1157">
        <f>IF(①収支予算書!Q67="","",①収支予算書!Q67)</f>
        <v>0</v>
      </c>
      <c r="R67" s="1158"/>
      <c r="S67" s="1159" t="str">
        <f>IF(①収支予算書!S67="","",①収支予算書!S67)</f>
        <v/>
      </c>
      <c r="T67" s="1159"/>
      <c r="U67" s="1159"/>
      <c r="V67" s="1159"/>
      <c r="W67" s="1157">
        <f>IF(①収支予算書!W67="","",①収支予算書!W67)</f>
        <v>0</v>
      </c>
      <c r="X67" s="1158"/>
      <c r="Y67" s="1126" t="str">
        <f>IF(①収支予算書!Y67="","",①収支予算書!Y67)</f>
        <v/>
      </c>
      <c r="Z67" s="1126"/>
      <c r="AA67" s="1126"/>
      <c r="AB67" s="1126"/>
      <c r="AC67" s="1127" t="str">
        <f>IF(①収支予算書!AC67="","",①収支予算書!AC67)</f>
        <v/>
      </c>
      <c r="AD67" s="1128"/>
      <c r="AE67" s="81"/>
      <c r="AF67" s="80" t="s">
        <v>319</v>
      </c>
      <c r="AG67" s="81"/>
      <c r="AH67" s="522" t="s">
        <v>483</v>
      </c>
      <c r="AI67" s="523"/>
      <c r="AJ67" s="523"/>
      <c r="AK67" s="523"/>
      <c r="AL67" s="524"/>
      <c r="AM67" s="522" t="s">
        <v>484</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IF(①収支予算書!D68="","",①収支予算書!D68)</f>
        <v>0</v>
      </c>
      <c r="E68" s="589"/>
      <c r="F68" s="590"/>
      <c r="G68" s="1120" t="str">
        <f>IF(①収支予算書!G68="","",①収支予算書!G68)</f>
        <v/>
      </c>
      <c r="H68" s="1121"/>
      <c r="I68" s="1121"/>
      <c r="J68" s="1122"/>
      <c r="K68" s="1123" t="str">
        <f>IF(①収支予算書!K68="","",①収支予算書!K68)</f>
        <v/>
      </c>
      <c r="L68" s="1124"/>
      <c r="M68" s="1125" t="str">
        <f>IF(①収支予算書!M68="","",①収支予算書!M68)</f>
        <v/>
      </c>
      <c r="N68" s="1125"/>
      <c r="O68" s="1125"/>
      <c r="P68" s="1125"/>
      <c r="Q68" s="1123" t="str">
        <f>IF(①収支予算書!Q68="","",①収支予算書!Q68)</f>
        <v/>
      </c>
      <c r="R68" s="1124"/>
      <c r="S68" s="1125" t="str">
        <f>IF(①収支予算書!S68="","",①収支予算書!S68)</f>
        <v/>
      </c>
      <c r="T68" s="1125"/>
      <c r="U68" s="1125"/>
      <c r="V68" s="1125"/>
      <c r="W68" s="1123" t="str">
        <f>IF(①収支予算書!W68="","",①収支予算書!W68)</f>
        <v/>
      </c>
      <c r="X68" s="1124"/>
      <c r="Y68" s="1131" t="str">
        <f>IF(①収支予算書!Y68="","",①収支予算書!Y68)</f>
        <v/>
      </c>
      <c r="Z68" s="1131"/>
      <c r="AA68" s="1131"/>
      <c r="AB68" s="1131"/>
      <c r="AC68" s="1132" t="str">
        <f>IF(①収支予算書!AC68="","",①収支予算書!AC68)</f>
        <v/>
      </c>
      <c r="AD68" s="1133"/>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1" t="s">
        <v>0</v>
      </c>
      <c r="B69" s="452"/>
      <c r="C69" s="453"/>
      <c r="D69" s="588">
        <f>IF(①収支予算書!D69="","",①収支予算書!D69)</f>
        <v>0</v>
      </c>
      <c r="E69" s="589"/>
      <c r="F69" s="590"/>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t="str">
        <f>IF('①収支予算書（A4縦2頁印刷用）'!AF52="","",'①収支予算書（A4縦2頁印刷用）'!AF52)</f>
        <v/>
      </c>
      <c r="AG69" s="515"/>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IF('①収支予算書（A4縦2頁印刷用）'!AF53="","",'①収支予算書（A4縦2頁印刷用）'!AF53)</f>
        <v/>
      </c>
      <c r="AG70" s="515"/>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1161" t="str">
        <f>V6</f>
        <v>部／委員会／部会名　選択</v>
      </c>
      <c r="AT70" s="1161"/>
      <c r="AU70" s="1161"/>
      <c r="AV70" s="1161"/>
      <c r="AW70" s="1161"/>
      <c r="AX70" s="1161"/>
      <c r="AY70" s="1161"/>
      <c r="AZ70" s="1161"/>
      <c r="BA70" s="1161"/>
      <c r="BB70" s="1161"/>
      <c r="BC70" s="1161"/>
      <c r="BD70" s="80"/>
      <c r="BE70" s="80"/>
      <c r="BF70" s="80"/>
      <c r="BG70" s="80"/>
      <c r="BH70" s="80"/>
      <c r="BI70" s="56"/>
      <c r="BJ70" s="56"/>
    </row>
    <row r="71" spans="1:98" ht="17.399999999999999" customHeight="1" thickBot="1">
      <c r="A71" s="451" t="s">
        <v>268</v>
      </c>
      <c r="B71" s="452"/>
      <c r="C71" s="453"/>
      <c r="D71" s="623">
        <f>IF(①収支予算書!D71="","",①収支予算書!D71)</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IF('①収支予算書（A4縦2頁印刷用）'!AF54="","",'①収支予算書（A4縦2頁印刷用）'!AF54)</f>
        <v/>
      </c>
      <c r="AG71" s="515"/>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1161" t="str">
        <f>D11</f>
        <v>カテゴリー選択</v>
      </c>
      <c r="AT71" s="1161"/>
      <c r="AU71" s="1162">
        <f>J11</f>
        <v>0</v>
      </c>
      <c r="AV71" s="1162"/>
      <c r="AW71" s="1162"/>
      <c r="AX71" s="1162"/>
      <c r="AY71" s="1162"/>
      <c r="AZ71" s="1162"/>
      <c r="BA71" s="1162"/>
      <c r="BB71" s="1162"/>
      <c r="BC71" s="1162"/>
      <c r="BD71" s="80"/>
      <c r="BE71" s="80"/>
      <c r="BF71" s="80"/>
      <c r="BG71" s="80"/>
      <c r="BH71" s="80"/>
    </row>
    <row r="72" spans="1:98" ht="17.399999999999999" customHeight="1" thickBot="1">
      <c r="AF72" s="512" t="str">
        <f>IF('①収支予算書（A4縦2頁印刷用）'!AF55="","",'①収支予算書（A4縦2頁印刷用）'!AF55)</f>
        <v/>
      </c>
      <c r="AG72" s="513"/>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1161"/>
      <c r="AT72" s="1161"/>
      <c r="AU72" s="1162"/>
      <c r="AV72" s="1162"/>
      <c r="AW72" s="1162"/>
      <c r="AX72" s="1162"/>
      <c r="AY72" s="1162"/>
      <c r="AZ72" s="1162"/>
      <c r="BA72" s="1162"/>
      <c r="BB72" s="1162"/>
      <c r="BC72" s="1162"/>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346</v>
      </c>
      <c r="AG74" s="49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aFspttp2/vt0BlNd9XiSUL2QyhkqJ8bfzaadbWcl3RtOUFI66XIfPYK663zkEbII9MNrigARY2i3ZvsOGAPn4g==" saltValue="8MznX7NtpQglRIFeHXIT9w==" spinCount="100000" sheet="1" selectLockedCells="1" selectUnlockedCells="1"/>
  <mergeCells count="473">
    <mergeCell ref="AS70:BC70"/>
    <mergeCell ref="AS71:AT72"/>
    <mergeCell ref="AU71:BC72"/>
    <mergeCell ref="AF70:AG70"/>
    <mergeCell ref="A71:C71"/>
    <mergeCell ref="D71:F71"/>
    <mergeCell ref="AF71:AG71"/>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S58:V58"/>
    <mergeCell ref="W58:X58"/>
    <mergeCell ref="Y58:AB58"/>
    <mergeCell ref="S57:V57"/>
    <mergeCell ref="W57:X57"/>
    <mergeCell ref="Y57:AB57"/>
    <mergeCell ref="AC57:AD57"/>
    <mergeCell ref="AF57:AG57"/>
    <mergeCell ref="AC58:AD58"/>
    <mergeCell ref="AF58:AG58"/>
    <mergeCell ref="A55:C55"/>
    <mergeCell ref="D55:F55"/>
    <mergeCell ref="G55:J55"/>
    <mergeCell ref="K55:L55"/>
    <mergeCell ref="M55:P55"/>
    <mergeCell ref="Q55:R55"/>
    <mergeCell ref="G58:J58"/>
    <mergeCell ref="K58:L58"/>
    <mergeCell ref="M58:P58"/>
    <mergeCell ref="Q58:R58"/>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4:C54"/>
    <mergeCell ref="D54:F54"/>
    <mergeCell ref="G54:J54"/>
    <mergeCell ref="K54:L54"/>
    <mergeCell ref="M54:P54"/>
    <mergeCell ref="Q54:R54"/>
    <mergeCell ref="A53:C53"/>
    <mergeCell ref="D53:F53"/>
    <mergeCell ref="G53:J53"/>
    <mergeCell ref="K53:L53"/>
    <mergeCell ref="M53:P53"/>
    <mergeCell ref="Q53:R53"/>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C50:AD50"/>
    <mergeCell ref="AF50:AG50"/>
    <mergeCell ref="Q50:R50"/>
    <mergeCell ref="G52:J52"/>
    <mergeCell ref="K52:L52"/>
    <mergeCell ref="M52:P52"/>
    <mergeCell ref="Q52:R52"/>
    <mergeCell ref="S52:V52"/>
    <mergeCell ref="W52:X52"/>
    <mergeCell ref="Q51:R51"/>
    <mergeCell ref="S51:V51"/>
    <mergeCell ref="W51:X51"/>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27:C27"/>
    <mergeCell ref="D27:F27"/>
    <mergeCell ref="G27:AD27"/>
    <mergeCell ref="A24:C24"/>
    <mergeCell ref="D24:F24"/>
    <mergeCell ref="G24:AD24"/>
    <mergeCell ref="A25:C25"/>
    <mergeCell ref="D25:F25"/>
    <mergeCell ref="G25:AD25"/>
    <mergeCell ref="A22:C22"/>
    <mergeCell ref="D22:F22"/>
    <mergeCell ref="G22:AD22"/>
    <mergeCell ref="A23:C23"/>
    <mergeCell ref="D23:F23"/>
    <mergeCell ref="G23:AD23"/>
    <mergeCell ref="A19:B19"/>
    <mergeCell ref="C19:AD19"/>
    <mergeCell ref="G21:AD21"/>
    <mergeCell ref="A17:B17"/>
    <mergeCell ref="C17:AD17"/>
    <mergeCell ref="A18:B18"/>
    <mergeCell ref="C18:AD18"/>
    <mergeCell ref="A15:B15"/>
    <mergeCell ref="T15:U15"/>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8:C9"/>
    <mergeCell ref="D8:F9"/>
    <mergeCell ref="R8:U8"/>
    <mergeCell ref="V8:AD8"/>
    <mergeCell ref="AI8:AR8"/>
    <mergeCell ref="AI9:AR9"/>
    <mergeCell ref="A12:B12"/>
    <mergeCell ref="AI12:AR12"/>
    <mergeCell ref="A13:B13"/>
    <mergeCell ref="C13:AD13"/>
    <mergeCell ref="AI13:AR13"/>
    <mergeCell ref="L1:Q2"/>
    <mergeCell ref="AI2:AR2"/>
    <mergeCell ref="AU2:AW2"/>
    <mergeCell ref="L3:Q3"/>
    <mergeCell ref="AI3:AR3"/>
    <mergeCell ref="AT3:AT4"/>
    <mergeCell ref="AU3:AW4"/>
    <mergeCell ref="AI4:AR4"/>
    <mergeCell ref="R7:U7"/>
    <mergeCell ref="V7:AD7"/>
    <mergeCell ref="AI7:AR7"/>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79" t="s">
        <v>409</v>
      </c>
      <c r="C1" s="1179"/>
      <c r="D1" s="1179"/>
      <c r="E1" s="1179"/>
      <c r="F1" s="1179"/>
      <c r="G1" s="1179"/>
      <c r="H1" s="1179"/>
      <c r="I1" s="1179"/>
      <c r="J1" s="1179"/>
      <c r="K1" s="1179"/>
      <c r="L1" s="1179"/>
      <c r="M1" s="1179"/>
      <c r="N1" s="1179"/>
      <c r="O1" s="1179"/>
      <c r="P1" s="1179"/>
      <c r="Q1" s="1179"/>
      <c r="AR1" s="1180" t="s">
        <v>410</v>
      </c>
      <c r="AS1" s="1180"/>
      <c r="AT1" s="1180"/>
      <c r="AU1" s="1180"/>
      <c r="AV1" s="1180"/>
      <c r="AW1" s="1180"/>
    </row>
    <row r="2" spans="1:72" s="66" customFormat="1" ht="39.6" customHeight="1">
      <c r="A2" s="64" t="s">
        <v>273</v>
      </c>
      <c r="B2" s="1181" t="s">
        <v>274</v>
      </c>
      <c r="C2" s="1181"/>
      <c r="D2" s="1181"/>
      <c r="E2" s="1182"/>
      <c r="F2" s="1170" t="s">
        <v>275</v>
      </c>
      <c r="G2" s="1170"/>
      <c r="H2" s="1170"/>
      <c r="I2" s="1170"/>
      <c r="J2" s="1170" t="s">
        <v>276</v>
      </c>
      <c r="K2" s="1170"/>
      <c r="L2" s="1170"/>
      <c r="M2" s="1170" t="s">
        <v>277</v>
      </c>
      <c r="N2" s="1170"/>
      <c r="O2" s="1170"/>
      <c r="P2" s="1170" t="s">
        <v>278</v>
      </c>
      <c r="Q2" s="1170"/>
      <c r="R2" s="1170"/>
      <c r="S2" s="1170" t="s">
        <v>279</v>
      </c>
      <c r="T2" s="1170"/>
      <c r="U2" s="1170"/>
      <c r="V2" s="1170" t="s">
        <v>280</v>
      </c>
      <c r="W2" s="1170"/>
      <c r="X2" s="1170"/>
      <c r="Y2" s="1170" t="s">
        <v>281</v>
      </c>
      <c r="Z2" s="1170"/>
      <c r="AA2" s="1170"/>
      <c r="AB2" s="1170" t="s">
        <v>282</v>
      </c>
      <c r="AC2" s="1170"/>
      <c r="AD2" s="1170"/>
      <c r="AE2" s="1170" t="s">
        <v>283</v>
      </c>
      <c r="AF2" s="1170"/>
      <c r="AG2" s="1170"/>
      <c r="AH2" s="1170" t="s">
        <v>284</v>
      </c>
      <c r="AI2" s="1170"/>
      <c r="AJ2" s="1170"/>
      <c r="AK2" s="1170" t="s">
        <v>285</v>
      </c>
      <c r="AL2" s="1170"/>
      <c r="AM2" s="1170"/>
      <c r="AN2" s="1170" t="s">
        <v>286</v>
      </c>
      <c r="AO2" s="1170"/>
      <c r="AP2" s="1170"/>
      <c r="AQ2" s="1170" t="s">
        <v>287</v>
      </c>
      <c r="AR2" s="1170"/>
      <c r="AS2" s="1170"/>
      <c r="AT2" s="1170" t="s">
        <v>288</v>
      </c>
      <c r="AU2" s="1170"/>
      <c r="AV2" s="1170"/>
      <c r="AW2" s="1183"/>
      <c r="AX2" s="65"/>
    </row>
    <row r="3" spans="1:72" s="69" customFormat="1" ht="370.95" customHeight="1">
      <c r="A3" s="1171" t="s">
        <v>289</v>
      </c>
      <c r="B3" s="1164" t="s">
        <v>290</v>
      </c>
      <c r="C3" s="1165"/>
      <c r="D3" s="1165"/>
      <c r="E3" s="1166"/>
      <c r="F3" s="1164" t="s">
        <v>485</v>
      </c>
      <c r="G3" s="1165"/>
      <c r="H3" s="1165"/>
      <c r="I3" s="1166"/>
      <c r="J3" s="1164" t="s">
        <v>363</v>
      </c>
      <c r="K3" s="1165"/>
      <c r="L3" s="1166"/>
      <c r="M3" s="1164" t="s">
        <v>291</v>
      </c>
      <c r="N3" s="1165"/>
      <c r="O3" s="1166"/>
      <c r="P3" s="1164" t="s">
        <v>364</v>
      </c>
      <c r="Q3" s="1165"/>
      <c r="R3" s="1166"/>
      <c r="S3" s="1164" t="s">
        <v>350</v>
      </c>
      <c r="T3" s="1165"/>
      <c r="U3" s="1166"/>
      <c r="V3" s="1164" t="s">
        <v>365</v>
      </c>
      <c r="W3" s="1165"/>
      <c r="X3" s="1166"/>
      <c r="Y3" s="1164" t="s">
        <v>366</v>
      </c>
      <c r="Z3" s="1165"/>
      <c r="AA3" s="1166"/>
      <c r="AB3" s="1164" t="s">
        <v>367</v>
      </c>
      <c r="AC3" s="1165"/>
      <c r="AD3" s="1166"/>
      <c r="AE3" s="1164" t="s">
        <v>292</v>
      </c>
      <c r="AF3" s="1165"/>
      <c r="AG3" s="1166"/>
      <c r="AH3" s="1164" t="s">
        <v>293</v>
      </c>
      <c r="AI3" s="1165"/>
      <c r="AJ3" s="1166"/>
      <c r="AK3" s="1164" t="s">
        <v>457</v>
      </c>
      <c r="AL3" s="1165"/>
      <c r="AM3" s="1166"/>
      <c r="AN3" s="1164" t="s">
        <v>411</v>
      </c>
      <c r="AO3" s="1165"/>
      <c r="AP3" s="1166"/>
      <c r="AQ3" s="1164" t="s">
        <v>368</v>
      </c>
      <c r="AR3" s="1165"/>
      <c r="AS3" s="1166"/>
      <c r="AT3" s="1164" t="s">
        <v>294</v>
      </c>
      <c r="AU3" s="1165"/>
      <c r="AV3" s="1165"/>
      <c r="AW3" s="1166"/>
      <c r="AX3" s="67"/>
      <c r="AY3" s="1163"/>
      <c r="AZ3" s="1163"/>
      <c r="BA3" s="1163"/>
      <c r="BB3" s="1163"/>
      <c r="BC3" s="1163"/>
      <c r="BD3" s="1163"/>
      <c r="BE3" s="1163"/>
      <c r="BF3" s="1163"/>
      <c r="BG3" s="1163"/>
      <c r="BH3" s="1163"/>
      <c r="BI3" s="1163"/>
      <c r="BJ3" s="1163"/>
      <c r="BK3" s="1163"/>
      <c r="BL3" s="1163"/>
      <c r="BM3" s="1163"/>
      <c r="BN3" s="1163"/>
      <c r="BO3" s="1163"/>
      <c r="BP3" s="1163"/>
      <c r="BQ3" s="1163"/>
      <c r="BR3" s="1163"/>
      <c r="BS3" s="1163"/>
      <c r="BT3" s="1163"/>
    </row>
    <row r="4" spans="1:72" s="69" customFormat="1" ht="303.60000000000002" customHeight="1">
      <c r="A4" s="1172"/>
      <c r="B4" s="1167"/>
      <c r="C4" s="1168"/>
      <c r="D4" s="1168"/>
      <c r="E4" s="1169"/>
      <c r="F4" s="1167"/>
      <c r="G4" s="1168"/>
      <c r="H4" s="1168"/>
      <c r="I4" s="1169"/>
      <c r="J4" s="1167"/>
      <c r="K4" s="1168"/>
      <c r="L4" s="1169"/>
      <c r="M4" s="1167"/>
      <c r="N4" s="1168"/>
      <c r="O4" s="1169"/>
      <c r="P4" s="1167"/>
      <c r="Q4" s="1168"/>
      <c r="R4" s="1169"/>
      <c r="S4" s="1167"/>
      <c r="T4" s="1168"/>
      <c r="U4" s="1169"/>
      <c r="V4" s="1167"/>
      <c r="W4" s="1168"/>
      <c r="X4" s="1169"/>
      <c r="Y4" s="1167"/>
      <c r="Z4" s="1168"/>
      <c r="AA4" s="1169"/>
      <c r="AB4" s="1167"/>
      <c r="AC4" s="1168"/>
      <c r="AD4" s="1169"/>
      <c r="AE4" s="1167"/>
      <c r="AF4" s="1168"/>
      <c r="AG4" s="1169"/>
      <c r="AH4" s="1167"/>
      <c r="AI4" s="1168"/>
      <c r="AJ4" s="1169"/>
      <c r="AK4" s="1167"/>
      <c r="AL4" s="1168"/>
      <c r="AM4" s="1169"/>
      <c r="AN4" s="1167"/>
      <c r="AO4" s="1168"/>
      <c r="AP4" s="1169"/>
      <c r="AQ4" s="1167"/>
      <c r="AR4" s="1168"/>
      <c r="AS4" s="1169"/>
      <c r="AT4" s="1167"/>
      <c r="AU4" s="1168"/>
      <c r="AV4" s="1168"/>
      <c r="AW4" s="1169"/>
      <c r="AX4" s="67"/>
      <c r="AY4" s="1163"/>
      <c r="AZ4" s="1163"/>
      <c r="BA4" s="1163"/>
      <c r="BB4" s="1163"/>
      <c r="BC4" s="1163"/>
      <c r="BD4" s="1163"/>
      <c r="BE4" s="1163"/>
      <c r="BF4" s="1163"/>
      <c r="BG4" s="1163"/>
      <c r="BH4" s="1163"/>
      <c r="BI4" s="1163"/>
      <c r="BJ4" s="1163"/>
      <c r="BK4" s="1163"/>
      <c r="BL4" s="1163"/>
      <c r="BM4" s="1163"/>
      <c r="BN4" s="1163"/>
      <c r="BO4" s="1163"/>
      <c r="BP4" s="1163"/>
      <c r="BQ4" s="1163"/>
      <c r="BR4" s="1163"/>
      <c r="BS4" s="1163"/>
      <c r="BT4" s="1163"/>
    </row>
    <row r="5" spans="1:72" s="69" customFormat="1" ht="307.2" customHeight="1">
      <c r="A5" s="73"/>
      <c r="B5" s="1167"/>
      <c r="C5" s="1168"/>
      <c r="D5" s="1168"/>
      <c r="E5" s="1169"/>
      <c r="F5" s="1167"/>
      <c r="G5" s="1168"/>
      <c r="H5" s="1168"/>
      <c r="I5" s="1169"/>
      <c r="J5" s="70"/>
      <c r="K5" s="71"/>
      <c r="L5" s="72"/>
      <c r="M5" s="1167"/>
      <c r="N5" s="1168"/>
      <c r="O5" s="1169"/>
      <c r="P5" s="70"/>
      <c r="Q5" s="71"/>
      <c r="R5" s="72"/>
      <c r="S5" s="70"/>
      <c r="T5" s="71"/>
      <c r="U5" s="72"/>
      <c r="V5" s="70"/>
      <c r="W5" s="71"/>
      <c r="X5" s="72"/>
      <c r="Y5" s="70"/>
      <c r="Z5" s="71"/>
      <c r="AA5" s="72"/>
      <c r="AB5" s="1167"/>
      <c r="AC5" s="1168"/>
      <c r="AD5" s="1169"/>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67"/>
      <c r="C6" s="1168"/>
      <c r="D6" s="1168"/>
      <c r="E6" s="1169"/>
      <c r="F6" s="1167"/>
      <c r="G6" s="1168"/>
      <c r="H6" s="1168"/>
      <c r="I6" s="1169"/>
      <c r="J6" s="70"/>
      <c r="K6" s="71"/>
      <c r="L6" s="72"/>
      <c r="M6" s="1167"/>
      <c r="N6" s="1168"/>
      <c r="O6" s="1169"/>
      <c r="P6" s="1167"/>
      <c r="Q6" s="1168"/>
      <c r="R6" s="1169"/>
      <c r="S6" s="1167"/>
      <c r="T6" s="1168"/>
      <c r="U6" s="1169"/>
      <c r="V6" s="1167"/>
      <c r="W6" s="1168"/>
      <c r="X6" s="1169"/>
      <c r="Y6" s="1167"/>
      <c r="Z6" s="1168"/>
      <c r="AA6" s="1169"/>
      <c r="AB6" s="1167"/>
      <c r="AC6" s="1168"/>
      <c r="AD6" s="1169"/>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3"/>
      <c r="C7" s="1174"/>
      <c r="D7" s="1174"/>
      <c r="E7" s="1175"/>
      <c r="F7" s="1176"/>
      <c r="G7" s="1176"/>
      <c r="H7" s="1176"/>
      <c r="I7" s="1176"/>
      <c r="J7" s="1177"/>
      <c r="K7" s="1176"/>
      <c r="L7" s="1178"/>
      <c r="M7" s="1176"/>
      <c r="N7" s="1176"/>
      <c r="O7" s="1176"/>
      <c r="P7" s="1177"/>
      <c r="Q7" s="1176"/>
      <c r="R7" s="1178"/>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1" t="s">
        <v>362</v>
      </c>
      <c r="B2" s="1211"/>
      <c r="C2" s="1211"/>
      <c r="D2" s="1211"/>
      <c r="E2" s="1211"/>
      <c r="F2" s="1211"/>
      <c r="G2" s="1211"/>
      <c r="H2" s="1211"/>
      <c r="I2" s="1211"/>
      <c r="J2" s="1211"/>
      <c r="K2" s="1211"/>
      <c r="L2" s="1211"/>
      <c r="M2" s="1211"/>
      <c r="N2" s="1211"/>
    </row>
    <row r="3" spans="1:14">
      <c r="A3" s="1212">
        <v>1</v>
      </c>
      <c r="B3" s="1213" t="s">
        <v>70</v>
      </c>
      <c r="C3" s="1213"/>
      <c r="D3" s="1213"/>
      <c r="E3" s="1213"/>
      <c r="F3" s="1213"/>
      <c r="G3" s="1213"/>
      <c r="H3" s="1214" t="s">
        <v>256</v>
      </c>
      <c r="I3" s="1214"/>
      <c r="J3" s="1214"/>
      <c r="K3" s="1214"/>
      <c r="L3" s="1214"/>
      <c r="M3" s="1214"/>
      <c r="N3" s="1214"/>
    </row>
    <row r="4" spans="1:14" ht="4.95" customHeight="1">
      <c r="A4" s="1212"/>
      <c r="B4" s="1205"/>
      <c r="C4" s="1205"/>
      <c r="D4" s="1205"/>
      <c r="E4" s="1205"/>
      <c r="F4" s="1205"/>
      <c r="G4" s="1205"/>
      <c r="H4" s="1215"/>
      <c r="I4" s="1215"/>
      <c r="J4" s="1215"/>
      <c r="K4" s="1215"/>
      <c r="L4" s="1215"/>
      <c r="M4" s="1215"/>
      <c r="N4" s="1215"/>
    </row>
    <row r="5" spans="1:14" ht="38.4" customHeight="1">
      <c r="A5" s="1184">
        <v>2</v>
      </c>
      <c r="B5" s="1205" t="s">
        <v>71</v>
      </c>
      <c r="C5" s="1205"/>
      <c r="D5" s="1205"/>
      <c r="E5" s="1205"/>
      <c r="F5" s="1205"/>
      <c r="G5" s="1205"/>
      <c r="H5" s="1215" t="s">
        <v>87</v>
      </c>
      <c r="I5" s="1216"/>
      <c r="J5" s="1216"/>
      <c r="K5" s="1216"/>
      <c r="L5" s="1216"/>
      <c r="M5" s="1216"/>
      <c r="N5" s="1216"/>
    </row>
    <row r="6" spans="1:14" ht="38.4" customHeight="1">
      <c r="A6" s="1184"/>
      <c r="B6" s="1205"/>
      <c r="C6" s="1205"/>
      <c r="D6" s="1205"/>
      <c r="E6" s="1205"/>
      <c r="F6" s="1205"/>
      <c r="G6" s="1205"/>
      <c r="H6" s="1216"/>
      <c r="I6" s="1216"/>
      <c r="J6" s="1216"/>
      <c r="K6" s="1216"/>
      <c r="L6" s="1216"/>
      <c r="M6" s="1216"/>
      <c r="N6" s="1216"/>
    </row>
    <row r="7" spans="1:14" ht="25.95" customHeight="1">
      <c r="A7" s="1184"/>
      <c r="B7" s="1205"/>
      <c r="C7" s="1205"/>
      <c r="D7" s="1205"/>
      <c r="E7" s="1205"/>
      <c r="F7" s="1205"/>
      <c r="G7" s="1205"/>
      <c r="H7" s="1216"/>
      <c r="I7" s="1216"/>
      <c r="J7" s="1216"/>
      <c r="K7" s="1216"/>
      <c r="L7" s="1216"/>
      <c r="M7" s="1216"/>
      <c r="N7" s="1216"/>
    </row>
    <row r="8" spans="1:14" ht="21" customHeight="1">
      <c r="A8" s="1184"/>
      <c r="B8" s="1205"/>
      <c r="C8" s="1205"/>
      <c r="D8" s="1205"/>
      <c r="E8" s="1205"/>
      <c r="F8" s="1205"/>
      <c r="G8" s="1205"/>
      <c r="H8" s="1216"/>
      <c r="I8" s="1216"/>
      <c r="J8" s="1216"/>
      <c r="K8" s="1216"/>
      <c r="L8" s="1216"/>
      <c r="M8" s="1216"/>
      <c r="N8" s="1216"/>
    </row>
    <row r="9" spans="1:14" ht="20.399999999999999" customHeight="1">
      <c r="A9" s="1184">
        <v>3</v>
      </c>
      <c r="B9" s="1205" t="s">
        <v>72</v>
      </c>
      <c r="C9" s="1205"/>
      <c r="D9" s="1205"/>
      <c r="E9" s="1205"/>
      <c r="F9" s="1205"/>
      <c r="G9" s="1205"/>
      <c r="H9" s="1206" t="s">
        <v>88</v>
      </c>
      <c r="I9" s="1205"/>
      <c r="J9" s="1205"/>
      <c r="K9" s="1205"/>
      <c r="L9" s="1205"/>
      <c r="M9" s="1205"/>
      <c r="N9" s="1205"/>
    </row>
    <row r="10" spans="1:14" ht="19.95" customHeight="1">
      <c r="A10" s="1184"/>
      <c r="B10" s="1205"/>
      <c r="C10" s="1205"/>
      <c r="D10" s="1205"/>
      <c r="E10" s="1205"/>
      <c r="F10" s="1205"/>
      <c r="G10" s="1205"/>
      <c r="H10" s="1205"/>
      <c r="I10" s="1205"/>
      <c r="J10" s="1205"/>
      <c r="K10" s="1205"/>
      <c r="L10" s="1205"/>
      <c r="M10" s="1205"/>
      <c r="N10" s="1205"/>
    </row>
    <row r="11" spans="1:14" ht="9.6" customHeight="1">
      <c r="A11" s="1184"/>
      <c r="B11" s="1205"/>
      <c r="C11" s="1205"/>
      <c r="D11" s="1205"/>
      <c r="E11" s="1205"/>
      <c r="F11" s="1205"/>
      <c r="G11" s="1205"/>
      <c r="H11" s="1205"/>
      <c r="I11" s="1205"/>
      <c r="J11" s="1205"/>
      <c r="K11" s="1205"/>
      <c r="L11" s="1205"/>
      <c r="M11" s="1205"/>
      <c r="N11" s="1205"/>
    </row>
    <row r="12" spans="1:14" ht="19.2" customHeight="1">
      <c r="A12" s="1184"/>
      <c r="B12" s="1205"/>
      <c r="C12" s="1205"/>
      <c r="D12" s="1205"/>
      <c r="E12" s="1205"/>
      <c r="F12" s="1205"/>
      <c r="G12" s="1205"/>
      <c r="H12" s="1205"/>
      <c r="I12" s="1205"/>
      <c r="J12" s="1205"/>
      <c r="K12" s="1205"/>
      <c r="L12" s="1205"/>
      <c r="M12" s="1205"/>
      <c r="N12" s="1205"/>
    </row>
    <row r="13" spans="1:14" ht="7.2" customHeight="1">
      <c r="A13" s="1184"/>
      <c r="B13" s="1205"/>
      <c r="C13" s="1205"/>
      <c r="D13" s="1205"/>
      <c r="E13" s="1205"/>
      <c r="F13" s="1205"/>
      <c r="G13" s="1205"/>
      <c r="H13" s="1205"/>
      <c r="I13" s="1205"/>
      <c r="J13" s="1205"/>
      <c r="K13" s="1205"/>
      <c r="L13" s="1205"/>
      <c r="M13" s="1205"/>
      <c r="N13" s="1205"/>
    </row>
    <row r="14" spans="1:14" ht="29.4" customHeight="1">
      <c r="A14" s="50">
        <v>4</v>
      </c>
      <c r="B14" s="1207" t="s">
        <v>89</v>
      </c>
      <c r="C14" s="1208"/>
      <c r="D14" s="1208"/>
      <c r="E14" s="1208"/>
      <c r="F14" s="1208"/>
      <c r="G14" s="1209"/>
      <c r="H14" s="1210" t="s">
        <v>257</v>
      </c>
      <c r="I14" s="1208"/>
      <c r="J14" s="1208"/>
      <c r="K14" s="1208"/>
      <c r="L14" s="1208"/>
      <c r="M14" s="1208"/>
      <c r="N14" s="1209"/>
    </row>
    <row r="15" spans="1:14">
      <c r="A15" s="1184">
        <v>5</v>
      </c>
      <c r="B15" s="1205" t="s">
        <v>73</v>
      </c>
      <c r="C15" s="1205"/>
      <c r="D15" s="1205"/>
      <c r="E15" s="1205"/>
      <c r="F15" s="1205"/>
      <c r="G15" s="1205"/>
      <c r="H15" s="1206" t="s">
        <v>258</v>
      </c>
      <c r="I15" s="1205"/>
      <c r="J15" s="1205"/>
      <c r="K15" s="1205"/>
      <c r="L15" s="1205"/>
      <c r="M15" s="1205"/>
      <c r="N15" s="1205"/>
    </row>
    <row r="16" spans="1:14" ht="10.95" customHeight="1">
      <c r="A16" s="1184"/>
      <c r="B16" s="1205"/>
      <c r="C16" s="1205"/>
      <c r="D16" s="1205"/>
      <c r="E16" s="1205"/>
      <c r="F16" s="1205"/>
      <c r="G16" s="1205"/>
      <c r="H16" s="1205"/>
      <c r="I16" s="1205"/>
      <c r="J16" s="1205"/>
      <c r="K16" s="1205"/>
      <c r="L16" s="1205"/>
      <c r="M16" s="1205"/>
      <c r="N16" s="1205"/>
    </row>
    <row r="17" spans="1:14">
      <c r="A17" s="1184"/>
      <c r="B17" s="1205"/>
      <c r="C17" s="1205"/>
      <c r="D17" s="1205"/>
      <c r="E17" s="1205"/>
      <c r="F17" s="1205"/>
      <c r="G17" s="1205"/>
      <c r="H17" s="1205"/>
      <c r="I17" s="1205"/>
      <c r="J17" s="1205"/>
      <c r="K17" s="1205"/>
      <c r="L17" s="1205"/>
      <c r="M17" s="1205"/>
      <c r="N17" s="1205"/>
    </row>
    <row r="18" spans="1:14" ht="8.4" customHeight="1">
      <c r="A18" s="1184"/>
      <c r="B18" s="1205"/>
      <c r="C18" s="1205"/>
      <c r="D18" s="1205"/>
      <c r="E18" s="1205"/>
      <c r="F18" s="1205"/>
      <c r="G18" s="1205"/>
      <c r="H18" s="1205"/>
      <c r="I18" s="1205"/>
      <c r="J18" s="1205"/>
      <c r="K18" s="1205"/>
      <c r="L18" s="1205"/>
      <c r="M18" s="1205"/>
      <c r="N18" s="1205"/>
    </row>
    <row r="19" spans="1:14">
      <c r="A19" s="1184">
        <v>6</v>
      </c>
      <c r="B19" s="1205" t="s">
        <v>74</v>
      </c>
      <c r="C19" s="1205"/>
      <c r="D19" s="1205"/>
      <c r="E19" s="1205"/>
      <c r="F19" s="1205"/>
      <c r="G19" s="1205"/>
      <c r="H19" s="1206" t="s">
        <v>90</v>
      </c>
      <c r="I19" s="1205"/>
      <c r="J19" s="1205"/>
      <c r="K19" s="1205"/>
      <c r="L19" s="1205"/>
      <c r="M19" s="1205"/>
      <c r="N19" s="1205"/>
    </row>
    <row r="20" spans="1:14" ht="39.6" customHeight="1">
      <c r="A20" s="1184"/>
      <c r="B20" s="1205"/>
      <c r="C20" s="1205"/>
      <c r="D20" s="1205"/>
      <c r="E20" s="1205"/>
      <c r="F20" s="1205"/>
      <c r="G20" s="1205"/>
      <c r="H20" s="1205"/>
      <c r="I20" s="1205"/>
      <c r="J20" s="1205"/>
      <c r="K20" s="1205"/>
      <c r="L20" s="1205"/>
      <c r="M20" s="1205"/>
      <c r="N20" s="1205"/>
    </row>
    <row r="21" spans="1:14" ht="8.4" customHeight="1">
      <c r="A21" s="1184"/>
      <c r="B21" s="1205"/>
      <c r="C21" s="1205"/>
      <c r="D21" s="1205"/>
      <c r="E21" s="1205"/>
      <c r="F21" s="1205"/>
      <c r="G21" s="1205"/>
      <c r="H21" s="1205"/>
      <c r="I21" s="1205"/>
      <c r="J21" s="1205"/>
      <c r="K21" s="1205"/>
      <c r="L21" s="1205"/>
      <c r="M21" s="1205"/>
      <c r="N21" s="1205"/>
    </row>
    <row r="22" spans="1:14" ht="12.6" customHeight="1">
      <c r="A22" s="1184"/>
      <c r="B22" s="1205"/>
      <c r="C22" s="1205"/>
      <c r="D22" s="1205"/>
      <c r="E22" s="1205"/>
      <c r="F22" s="1205"/>
      <c r="G22" s="1205"/>
      <c r="H22" s="1205"/>
      <c r="I22" s="1205"/>
      <c r="J22" s="1205"/>
      <c r="K22" s="1205"/>
      <c r="L22" s="1205"/>
      <c r="M22" s="1205"/>
      <c r="N22" s="1205"/>
    </row>
    <row r="23" spans="1:14" ht="15" customHeight="1">
      <c r="A23" s="1184"/>
      <c r="B23" s="1205"/>
      <c r="C23" s="1205"/>
      <c r="D23" s="1205"/>
      <c r="E23" s="1205"/>
      <c r="F23" s="1205"/>
      <c r="G23" s="1205"/>
      <c r="H23" s="1205"/>
      <c r="I23" s="1205"/>
      <c r="J23" s="1205"/>
      <c r="K23" s="1205"/>
      <c r="L23" s="1205"/>
      <c r="M23" s="1205"/>
      <c r="N23" s="1205"/>
    </row>
    <row r="24" spans="1:14" ht="38.4" customHeight="1">
      <c r="A24" s="1184">
        <v>7</v>
      </c>
      <c r="B24" s="1185" t="s">
        <v>75</v>
      </c>
      <c r="C24" s="1185"/>
      <c r="D24" s="1185"/>
      <c r="E24" s="1185"/>
      <c r="F24" s="1185"/>
      <c r="G24" s="1185"/>
      <c r="H24" s="1186" t="s">
        <v>259</v>
      </c>
      <c r="I24" s="1185"/>
      <c r="J24" s="1185"/>
      <c r="K24" s="1185"/>
      <c r="L24" s="1185"/>
      <c r="M24" s="1185"/>
      <c r="N24" s="1185"/>
    </row>
    <row r="25" spans="1:14" ht="38.4" customHeight="1">
      <c r="A25" s="1184"/>
      <c r="B25" s="1185"/>
      <c r="C25" s="1185"/>
      <c r="D25" s="1185"/>
      <c r="E25" s="1185"/>
      <c r="F25" s="1185"/>
      <c r="G25" s="1185"/>
      <c r="H25" s="1185"/>
      <c r="I25" s="1185"/>
      <c r="J25" s="1185"/>
      <c r="K25" s="1185"/>
      <c r="L25" s="1185"/>
      <c r="M25" s="1185"/>
      <c r="N25" s="1185"/>
    </row>
    <row r="26" spans="1:14" ht="38.4" customHeight="1">
      <c r="A26" s="1184"/>
      <c r="B26" s="1185"/>
      <c r="C26" s="1185"/>
      <c r="D26" s="1185"/>
      <c r="E26" s="1185"/>
      <c r="F26" s="1185"/>
      <c r="G26" s="1185"/>
      <c r="H26" s="1185"/>
      <c r="I26" s="1185"/>
      <c r="J26" s="1185"/>
      <c r="K26" s="1185"/>
      <c r="L26" s="1185"/>
      <c r="M26" s="1185"/>
      <c r="N26" s="1185"/>
    </row>
    <row r="27" spans="1:14" ht="25.95" customHeight="1">
      <c r="A27" s="1184"/>
      <c r="B27" s="1185"/>
      <c r="C27" s="1185"/>
      <c r="D27" s="1185"/>
      <c r="E27" s="1185"/>
      <c r="F27" s="1185"/>
      <c r="G27" s="1185"/>
      <c r="H27" s="1185"/>
      <c r="I27" s="1185"/>
      <c r="J27" s="1185"/>
      <c r="K27" s="1185"/>
      <c r="L27" s="1185"/>
      <c r="M27" s="1185"/>
      <c r="N27" s="1185"/>
    </row>
    <row r="28" spans="1:14" ht="39" customHeight="1">
      <c r="A28" s="1184"/>
      <c r="B28" s="1185"/>
      <c r="C28" s="1185"/>
      <c r="D28" s="1185"/>
      <c r="E28" s="1185"/>
      <c r="F28" s="1185"/>
      <c r="G28" s="1185"/>
      <c r="H28" s="1185"/>
      <c r="I28" s="1185"/>
      <c r="J28" s="1185"/>
      <c r="K28" s="1185"/>
      <c r="L28" s="1185"/>
      <c r="M28" s="1185"/>
      <c r="N28" s="1185"/>
    </row>
    <row r="29" spans="1:14">
      <c r="A29" s="1184">
        <v>8</v>
      </c>
      <c r="B29" s="1186" t="s">
        <v>76</v>
      </c>
      <c r="C29" s="1186"/>
      <c r="D29" s="1186"/>
      <c r="E29" s="1186"/>
      <c r="F29" s="1186"/>
      <c r="G29" s="1186"/>
      <c r="H29" s="1186" t="s">
        <v>91</v>
      </c>
      <c r="I29" s="1185"/>
      <c r="J29" s="1185"/>
      <c r="K29" s="1185"/>
      <c r="L29" s="1185"/>
      <c r="M29" s="1185"/>
      <c r="N29" s="1185"/>
    </row>
    <row r="30" spans="1:14" ht="20.399999999999999" customHeight="1">
      <c r="A30" s="1184"/>
      <c r="B30" s="1186"/>
      <c r="C30" s="1186"/>
      <c r="D30" s="1186"/>
      <c r="E30" s="1186"/>
      <c r="F30" s="1186"/>
      <c r="G30" s="1186"/>
      <c r="H30" s="1185"/>
      <c r="I30" s="1185"/>
      <c r="J30" s="1185"/>
      <c r="K30" s="1185"/>
      <c r="L30" s="1185"/>
      <c r="M30" s="1185"/>
      <c r="N30" s="1185"/>
    </row>
    <row r="31" spans="1:14" ht="20.399999999999999" customHeight="1">
      <c r="A31" s="1184"/>
      <c r="B31" s="1186"/>
      <c r="C31" s="1186"/>
      <c r="D31" s="1186"/>
      <c r="E31" s="1186"/>
      <c r="F31" s="1186"/>
      <c r="G31" s="1186"/>
      <c r="H31" s="1185"/>
      <c r="I31" s="1185"/>
      <c r="J31" s="1185"/>
      <c r="K31" s="1185"/>
      <c r="L31" s="1185"/>
      <c r="M31" s="1185"/>
      <c r="N31" s="1185"/>
    </row>
    <row r="32" spans="1:14" ht="31.95" customHeight="1">
      <c r="A32" s="1184"/>
      <c r="B32" s="1186"/>
      <c r="C32" s="1186"/>
      <c r="D32" s="1186"/>
      <c r="E32" s="1186"/>
      <c r="F32" s="1186"/>
      <c r="G32" s="1186"/>
      <c r="H32" s="1185"/>
      <c r="I32" s="1185"/>
      <c r="J32" s="1185"/>
      <c r="K32" s="1185"/>
      <c r="L32" s="1185"/>
      <c r="M32" s="1185"/>
      <c r="N32" s="1185"/>
    </row>
    <row r="33" spans="1:14" ht="5.4" customHeight="1">
      <c r="A33" s="1184"/>
      <c r="B33" s="1186"/>
      <c r="C33" s="1186"/>
      <c r="D33" s="1186"/>
      <c r="E33" s="1186"/>
      <c r="F33" s="1186"/>
      <c r="G33" s="1186"/>
      <c r="H33" s="1185"/>
      <c r="I33" s="1185"/>
      <c r="J33" s="1185"/>
      <c r="K33" s="1185"/>
      <c r="L33" s="1185"/>
      <c r="M33" s="1185"/>
      <c r="N33" s="1185"/>
    </row>
    <row r="34" spans="1:14">
      <c r="A34" s="1184">
        <v>9</v>
      </c>
      <c r="B34" s="1185" t="s">
        <v>260</v>
      </c>
      <c r="C34" s="1185"/>
      <c r="D34" s="1185"/>
      <c r="E34" s="1185"/>
      <c r="F34" s="1185"/>
      <c r="G34" s="1185"/>
      <c r="H34" s="1186" t="s">
        <v>92</v>
      </c>
      <c r="I34" s="1185"/>
      <c r="J34" s="1185"/>
      <c r="K34" s="1185"/>
      <c r="L34" s="1185"/>
      <c r="M34" s="1185"/>
      <c r="N34" s="1185"/>
    </row>
    <row r="35" spans="1:14" ht="4.95" customHeight="1">
      <c r="A35" s="1184"/>
      <c r="B35" s="1185"/>
      <c r="C35" s="1185"/>
      <c r="D35" s="1185"/>
      <c r="E35" s="1185"/>
      <c r="F35" s="1185"/>
      <c r="G35" s="1185"/>
      <c r="H35" s="1185"/>
      <c r="I35" s="1185"/>
      <c r="J35" s="1185"/>
      <c r="K35" s="1185"/>
      <c r="L35" s="1185"/>
      <c r="M35" s="1185"/>
      <c r="N35" s="1185"/>
    </row>
    <row r="36" spans="1:14" ht="10.199999999999999" customHeight="1">
      <c r="A36" s="1184"/>
      <c r="B36" s="1185"/>
      <c r="C36" s="1185"/>
      <c r="D36" s="1185"/>
      <c r="E36" s="1185"/>
      <c r="F36" s="1185"/>
      <c r="G36" s="1185"/>
      <c r="H36" s="1185"/>
      <c r="I36" s="1185"/>
      <c r="J36" s="1185"/>
      <c r="K36" s="1185"/>
      <c r="L36" s="1185"/>
      <c r="M36" s="1185"/>
      <c r="N36" s="1185"/>
    </row>
    <row r="37" spans="1:14" ht="12" customHeight="1">
      <c r="A37" s="1184"/>
      <c r="B37" s="1185"/>
      <c r="C37" s="1185"/>
      <c r="D37" s="1185"/>
      <c r="E37" s="1185"/>
      <c r="F37" s="1185"/>
      <c r="G37" s="1185"/>
      <c r="H37" s="1185"/>
      <c r="I37" s="1185"/>
      <c r="J37" s="1185"/>
      <c r="K37" s="1185"/>
      <c r="L37" s="1185"/>
      <c r="M37" s="1185"/>
      <c r="N37" s="1185"/>
    </row>
    <row r="38" spans="1:14" ht="7.2" customHeight="1">
      <c r="A38" s="1184"/>
      <c r="B38" s="1185"/>
      <c r="C38" s="1185"/>
      <c r="D38" s="1185"/>
      <c r="E38" s="1185"/>
      <c r="F38" s="1185"/>
      <c r="G38" s="1185"/>
      <c r="H38" s="1185"/>
      <c r="I38" s="1185"/>
      <c r="J38" s="1185"/>
      <c r="K38" s="1185"/>
      <c r="L38" s="1185"/>
      <c r="M38" s="1185"/>
      <c r="N38" s="1185"/>
    </row>
    <row r="39" spans="1:14" ht="95.4" customHeight="1">
      <c r="A39" s="1187" t="s">
        <v>69</v>
      </c>
      <c r="B39" s="1188" t="s">
        <v>77</v>
      </c>
      <c r="C39" s="1189"/>
      <c r="D39" s="1189"/>
      <c r="E39" s="1189"/>
      <c r="F39" s="1189"/>
      <c r="G39" s="1189"/>
      <c r="H39" s="1189"/>
      <c r="I39" s="1189"/>
      <c r="J39" s="1189"/>
      <c r="K39" s="1189"/>
      <c r="L39" s="1189"/>
      <c r="M39" s="1189"/>
      <c r="N39" s="1189"/>
    </row>
    <row r="40" spans="1:14" ht="14.4" customHeight="1">
      <c r="A40" s="1187"/>
      <c r="B40" s="1190" t="s">
        <v>261</v>
      </c>
      <c r="C40" s="1191"/>
      <c r="D40" s="1191"/>
      <c r="E40" s="1191"/>
      <c r="F40" s="1191"/>
      <c r="G40" s="1191"/>
      <c r="H40" s="1191"/>
      <c r="I40" s="1191"/>
      <c r="J40" s="1191"/>
      <c r="K40" s="1191"/>
      <c r="L40" s="1191"/>
      <c r="M40" s="1191"/>
      <c r="N40" s="1192"/>
    </row>
    <row r="41" spans="1:14">
      <c r="A41" s="1187"/>
      <c r="B41" s="1193"/>
      <c r="C41" s="1194"/>
      <c r="D41" s="1194"/>
      <c r="E41" s="1194"/>
      <c r="F41" s="1194"/>
      <c r="G41" s="1194"/>
      <c r="H41" s="1194"/>
      <c r="I41" s="1194"/>
      <c r="J41" s="1194"/>
      <c r="K41" s="1194"/>
      <c r="L41" s="1194"/>
      <c r="M41" s="1194"/>
      <c r="N41" s="1195"/>
    </row>
    <row r="42" spans="1:14" ht="23.4" customHeight="1">
      <c r="A42" s="1187"/>
      <c r="B42" s="1196"/>
      <c r="C42" s="1197"/>
      <c r="D42" s="1197"/>
      <c r="E42" s="1197"/>
      <c r="F42" s="1197"/>
      <c r="G42" s="1197"/>
      <c r="H42" s="1197"/>
      <c r="I42" s="1197"/>
      <c r="J42" s="1197"/>
      <c r="K42" s="1197"/>
      <c r="L42" s="1197"/>
      <c r="M42" s="1197"/>
      <c r="N42" s="1198"/>
    </row>
    <row r="43" spans="1:14">
      <c r="A43" s="1187"/>
      <c r="B43" s="1193" t="s">
        <v>93</v>
      </c>
      <c r="C43" s="1199"/>
      <c r="D43" s="1199"/>
      <c r="E43" s="1199"/>
      <c r="F43" s="1199"/>
      <c r="G43" s="1199"/>
      <c r="H43" s="1199"/>
      <c r="I43" s="1199"/>
      <c r="J43" s="1199"/>
      <c r="K43" s="1199"/>
      <c r="L43" s="1199"/>
      <c r="M43" s="1199"/>
      <c r="N43" s="1200"/>
    </row>
    <row r="44" spans="1:14" ht="21" customHeight="1">
      <c r="A44" s="1187"/>
      <c r="B44" s="1201"/>
      <c r="C44" s="1199"/>
      <c r="D44" s="1199"/>
      <c r="E44" s="1199"/>
      <c r="F44" s="1199"/>
      <c r="G44" s="1199"/>
      <c r="H44" s="1199"/>
      <c r="I44" s="1199"/>
      <c r="J44" s="1199"/>
      <c r="K44" s="1199"/>
      <c r="L44" s="1199"/>
      <c r="M44" s="1199"/>
      <c r="N44" s="1200"/>
    </row>
    <row r="45" spans="1:14" ht="18" customHeight="1">
      <c r="A45" s="1187"/>
      <c r="B45" s="1202"/>
      <c r="C45" s="1203"/>
      <c r="D45" s="1203"/>
      <c r="E45" s="1203"/>
      <c r="F45" s="1203"/>
      <c r="G45" s="1203"/>
      <c r="H45" s="1203"/>
      <c r="I45" s="1203"/>
      <c r="J45" s="1203"/>
      <c r="K45" s="1203"/>
      <c r="L45" s="1203"/>
      <c r="M45" s="1203"/>
      <c r="N45" s="1204"/>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2024-12-24T12:19:49Z</cp:lastPrinted>
  <dcterms:created xsi:type="dcterms:W3CDTF">2017-03-22T11:28:31Z</dcterms:created>
  <dcterms:modified xsi:type="dcterms:W3CDTF">2025-02-22T02:02:03Z</dcterms:modified>
</cp:coreProperties>
</file>