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hbaof\Downloads\2026HBA_HPアップDB\"/>
    </mc:Choice>
  </mc:AlternateContent>
  <xr:revisionPtr revIDLastSave="0" documentId="13_ncr:1_{6FDD84EC-9559-4C68-8D1C-52B568B6BAAB}" xr6:coauthVersionLast="47" xr6:coauthVersionMax="47" xr10:uidLastSave="{00000000-0000-0000-0000-000000000000}"/>
  <bookViews>
    <workbookView xWindow="28692" yWindow="-108" windowWidth="29016" windowHeight="15696" tabRatio="850" xr2:uid="{00000000-000D-0000-FFFF-FFFF00000000}"/>
  </bookViews>
  <sheets>
    <sheet name="①一般管理費予算書(様式)" sheetId="21" r:id="rId1"/>
    <sheet name="①一般管理費予算書　記入例" sheetId="14" r:id="rId2"/>
    <sheet name="一般管理費会計の起算根拠の統一用語（例）" sheetId="17" r:id="rId3"/>
    <sheet name="「会議・日当・旅費交通・食糧・雑費」の区分(科目)の適用" sheetId="18" r:id="rId4"/>
    <sheet name="(別紙2)2025対象経費基準【一般管理費】" sheetId="20" r:id="rId5"/>
  </sheets>
  <externalReferences>
    <externalReference r:id="rId6"/>
    <externalReference r:id="rId7"/>
    <externalReference r:id="rId8"/>
    <externalReference r:id="rId9"/>
    <externalReference r:id="rId10"/>
  </externalReferences>
  <definedNames>
    <definedName name="_Hlk83688521" localSheetId="1">'①一般管理費予算書　記入例'!$BE$3</definedName>
    <definedName name="_Hlk83688521" localSheetId="0">'①一般管理費予算書(様式)'!$BE$3</definedName>
    <definedName name="_xlnm.Print_Area" localSheetId="4">'(別紙2)2025対象経費基準【一般管理費】'!$A$1:$BT$23</definedName>
    <definedName name="_xlnm.Print_Area" localSheetId="3">'「会議・日当・旅費交通・食糧・雑費」の区分(科目)の適用'!$A$1:$K$14</definedName>
    <definedName name="_xlnm.Print_Area" localSheetId="0">'①一般管理費予算書(様式)'!$A$1:$CG$124</definedName>
    <definedName name="_xlnm.Print_Titles" localSheetId="1">'①一般管理費予算書　記入例'!$7:$7</definedName>
    <definedName name="_xlnm.Print_Titles" localSheetId="0">'①一般管理費予算書(様式)'!$7:$7</definedName>
    <definedName name="勘定科目" localSheetId="4">'[1]❷支出明細書'!$N$4:$N$26</definedName>
    <definedName name="勘定科目" localSheetId="3">'[2]❷支出明細書'!$N$4:$N$26</definedName>
    <definedName name="勘定科目" localSheetId="0">#REF!</definedName>
    <definedName name="勘定科目">#REF!</definedName>
    <definedName name="対象外経費" localSheetId="4">'[1]❷支出明細書'!$P$4:$P$17</definedName>
    <definedName name="対象外経費" localSheetId="3">'[2]❷支出明細書'!$P$4:$P$17</definedName>
    <definedName name="対象外経費" localSheetId="0">#REF!</definedName>
    <definedName name="対象外経費">#REF!</definedName>
    <definedName name="対象経費" localSheetId="4">'[1]❷支出明細書'!$O$4:$O$12</definedName>
    <definedName name="対象経費" localSheetId="3">'[2]❷支出明細書'!$O$4:$O$12</definedName>
    <definedName name="対象経費" localSheetId="0">#REF!</definedName>
    <definedName name="対象経費">#REF!</definedName>
    <definedName name="大区分" localSheetId="4">[3]区分表!$B$2:$G$2</definedName>
    <definedName name="大区分" localSheetId="3">[4]区分表!$B$2:$G$2</definedName>
    <definedName name="大区分">[3]区分表!$B$2:$G$2</definedName>
    <definedName name="中区分" localSheetId="4">'[1]❶ﾌｧﾝﾄﾞA収支報告書'!$V$2:$AA$2</definedName>
    <definedName name="中区分" localSheetId="3">'[2]❶ﾌｧﾝﾄﾞA収支報告書'!$V$2:$AA$2</definedName>
    <definedName name="中区分">'[5]❶ﾌｧﾝﾄﾞA収支報告書'!$V$2:$AA$2</definedName>
  </definedNames>
  <calcPr calcId="191029"/>
</workbook>
</file>

<file path=xl/calcChain.xml><?xml version="1.0" encoding="utf-8"?>
<calcChain xmlns="http://schemas.openxmlformats.org/spreadsheetml/2006/main">
  <c r="BD51" i="21" l="1"/>
  <c r="AD64" i="21"/>
  <c r="AS64" i="21"/>
  <c r="AS91" i="21"/>
  <c r="AS92" i="21"/>
  <c r="AS93" i="21"/>
  <c r="AS94" i="21"/>
  <c r="AS95" i="21"/>
  <c r="AS96" i="21"/>
  <c r="AS97" i="21"/>
  <c r="AS98" i="21"/>
  <c r="AW59" i="14"/>
  <c r="AW79" i="21"/>
  <c r="BZ2" i="21"/>
  <c r="AW123" i="21"/>
  <c r="AY123" i="21" s="1"/>
  <c r="AW121" i="21"/>
  <c r="AY121" i="21" s="1"/>
  <c r="AW119" i="21"/>
  <c r="AY119" i="21" s="1"/>
  <c r="AW118" i="21"/>
  <c r="AY118" i="21" s="1"/>
  <c r="AW116" i="21"/>
  <c r="AY116" i="21" s="1"/>
  <c r="AW114" i="21"/>
  <c r="AY114" i="21" s="1"/>
  <c r="AW113" i="21"/>
  <c r="AY113" i="21" s="1"/>
  <c r="AW112" i="21"/>
  <c r="AY112" i="21" s="1"/>
  <c r="AW111" i="21"/>
  <c r="AY111" i="21" s="1"/>
  <c r="AW110" i="21"/>
  <c r="AY110" i="21" s="1"/>
  <c r="AW109" i="21"/>
  <c r="AY109" i="21" s="1"/>
  <c r="AW107" i="21"/>
  <c r="AY107" i="21" s="1"/>
  <c r="AW103" i="21"/>
  <c r="AY103" i="21" s="1"/>
  <c r="AW102" i="21"/>
  <c r="AY102" i="21" s="1"/>
  <c r="AS101" i="21"/>
  <c r="AW101" i="21" s="1"/>
  <c r="AS100" i="21"/>
  <c r="AW100" i="21" s="1"/>
  <c r="AS99" i="21"/>
  <c r="AS90" i="21"/>
  <c r="BG84" i="21"/>
  <c r="BG83" i="21"/>
  <c r="BG80" i="21"/>
  <c r="BG79" i="21"/>
  <c r="BG78" i="21"/>
  <c r="AS78" i="21"/>
  <c r="T78" i="21"/>
  <c r="BG77" i="21"/>
  <c r="AS77" i="21"/>
  <c r="T77" i="21"/>
  <c r="BG76" i="21"/>
  <c r="AS76" i="21"/>
  <c r="T76" i="21"/>
  <c r="BG75" i="21"/>
  <c r="AS75" i="21"/>
  <c r="T75" i="21"/>
  <c r="BG74" i="21"/>
  <c r="AS74" i="21"/>
  <c r="T74" i="21"/>
  <c r="BG73" i="21"/>
  <c r="AS73" i="21"/>
  <c r="AD73" i="21"/>
  <c r="T73" i="21"/>
  <c r="BG72" i="21"/>
  <c r="AS72" i="21"/>
  <c r="AD72" i="21"/>
  <c r="T72" i="21"/>
  <c r="BG71" i="21"/>
  <c r="AD71" i="21"/>
  <c r="AS71" i="21" s="1"/>
  <c r="T71" i="21"/>
  <c r="BG70" i="21"/>
  <c r="AD70" i="21"/>
  <c r="T70" i="21"/>
  <c r="BG69" i="21"/>
  <c r="AD69" i="21"/>
  <c r="AS69" i="21" s="1"/>
  <c r="T69" i="21"/>
  <c r="BG68" i="21"/>
  <c r="AD68" i="21"/>
  <c r="AS68" i="21" s="1"/>
  <c r="T68" i="21"/>
  <c r="AD67" i="21"/>
  <c r="T67" i="21"/>
  <c r="AD66" i="21"/>
  <c r="AS66" i="21" s="1"/>
  <c r="T66" i="21"/>
  <c r="AD65" i="21"/>
  <c r="AS65" i="21" s="1"/>
  <c r="T65" i="21"/>
  <c r="T64" i="21"/>
  <c r="BN63" i="21"/>
  <c r="AH78" i="21" s="1"/>
  <c r="BN62" i="21"/>
  <c r="AH77" i="21" s="1"/>
  <c r="AS62" i="21"/>
  <c r="T62" i="21"/>
  <c r="BN61" i="21"/>
  <c r="AH76" i="21" s="1"/>
  <c r="AS61" i="21"/>
  <c r="T61" i="21"/>
  <c r="BN60" i="21"/>
  <c r="AH75" i="21" s="1"/>
  <c r="AS60" i="21"/>
  <c r="T60" i="21"/>
  <c r="BN59" i="21"/>
  <c r="AH74" i="21" s="1"/>
  <c r="AS59" i="21"/>
  <c r="T59" i="21"/>
  <c r="BN58" i="21"/>
  <c r="AH73" i="21" s="1"/>
  <c r="AS58" i="21"/>
  <c r="T58" i="21"/>
  <c r="BN57" i="21"/>
  <c r="AH72" i="21" s="1"/>
  <c r="AS57" i="21"/>
  <c r="AD57" i="21"/>
  <c r="T57" i="21"/>
  <c r="BN56" i="21"/>
  <c r="AH71" i="21" s="1"/>
  <c r="AS56" i="21"/>
  <c r="AD56" i="21"/>
  <c r="T56" i="21"/>
  <c r="BN55" i="21"/>
  <c r="AH70" i="21" s="1"/>
  <c r="AD55" i="21"/>
  <c r="AS55" i="21" s="1"/>
  <c r="T55" i="21"/>
  <c r="BN54" i="21"/>
  <c r="AH69" i="21" s="1"/>
  <c r="AD54" i="21"/>
  <c r="AS54" i="21" s="1"/>
  <c r="T54" i="21"/>
  <c r="BN53" i="21"/>
  <c r="AH68" i="21" s="1"/>
  <c r="AD53" i="21"/>
  <c r="AS53" i="21" s="1"/>
  <c r="T53" i="21"/>
  <c r="BN52" i="21"/>
  <c r="AH67" i="21" s="1"/>
  <c r="AD52" i="21"/>
  <c r="AS52" i="21" s="1"/>
  <c r="T52" i="21"/>
  <c r="BN51" i="21"/>
  <c r="AH66" i="21" s="1"/>
  <c r="AD51" i="21"/>
  <c r="AS51" i="21" s="1"/>
  <c r="T51" i="21"/>
  <c r="BN50" i="21"/>
  <c r="AH65" i="21" s="1"/>
  <c r="AD50" i="21"/>
  <c r="AS50" i="21" s="1"/>
  <c r="T50" i="21"/>
  <c r="BN49" i="21"/>
  <c r="AH64" i="21" s="1"/>
  <c r="AD49" i="21"/>
  <c r="AS49" i="21" s="1"/>
  <c r="T49" i="21"/>
  <c r="AD48" i="21"/>
  <c r="AS48" i="21" s="1"/>
  <c r="T48" i="21"/>
  <c r="AS46" i="21"/>
  <c r="AW46" i="21" s="1"/>
  <c r="AS45" i="21"/>
  <c r="AW45" i="21" s="1"/>
  <c r="AS44" i="21"/>
  <c r="AD44" i="21"/>
  <c r="T44" i="21"/>
  <c r="AS43" i="21"/>
  <c r="AD43" i="21"/>
  <c r="T43" i="21"/>
  <c r="AS42" i="21"/>
  <c r="AD42" i="21"/>
  <c r="T42" i="21"/>
  <c r="AS41" i="21"/>
  <c r="AD41" i="21"/>
  <c r="T41" i="21"/>
  <c r="AS40" i="21"/>
  <c r="AD40" i="21"/>
  <c r="T40" i="21"/>
  <c r="AS39" i="21"/>
  <c r="AD39" i="21"/>
  <c r="T39" i="21"/>
  <c r="AS38" i="21"/>
  <c r="AD38" i="21"/>
  <c r="T38" i="21"/>
  <c r="AD37" i="21"/>
  <c r="AS37" i="21" s="1"/>
  <c r="T37" i="21"/>
  <c r="AD36" i="21"/>
  <c r="AS36" i="21" s="1"/>
  <c r="T36" i="21"/>
  <c r="AD35" i="21"/>
  <c r="AS35" i="21" s="1"/>
  <c r="T35" i="21"/>
  <c r="AD34" i="21"/>
  <c r="AS34" i="21" s="1"/>
  <c r="T34" i="21"/>
  <c r="AD33" i="21"/>
  <c r="AS33" i="21" s="1"/>
  <c r="T33" i="21"/>
  <c r="AD32" i="21"/>
  <c r="AS32" i="21" s="1"/>
  <c r="T32" i="21"/>
  <c r="AD31" i="21"/>
  <c r="AS31" i="21" s="1"/>
  <c r="T31" i="21"/>
  <c r="AD30" i="21"/>
  <c r="AS30" i="21" s="1"/>
  <c r="T30" i="21"/>
  <c r="AS28" i="21"/>
  <c r="AS27" i="21"/>
  <c r="AS26" i="21"/>
  <c r="AS25" i="21"/>
  <c r="AS24" i="21"/>
  <c r="AS23" i="21"/>
  <c r="AS22" i="21"/>
  <c r="AS21" i="21"/>
  <c r="AS20" i="21"/>
  <c r="AS19" i="21"/>
  <c r="AS18" i="21"/>
  <c r="AS17" i="21"/>
  <c r="AS16" i="21"/>
  <c r="AS15" i="21"/>
  <c r="AS14" i="21"/>
  <c r="BI13" i="21"/>
  <c r="BI12" i="21"/>
  <c r="AY12" i="21"/>
  <c r="BI11" i="21"/>
  <c r="AY10" i="21"/>
  <c r="AY9" i="21"/>
  <c r="AY8" i="21"/>
  <c r="BZ3" i="14"/>
  <c r="AW105" i="14"/>
  <c r="AY105" i="14" s="1"/>
  <c r="AW103" i="14"/>
  <c r="AY103" i="14" s="1"/>
  <c r="AW101" i="14"/>
  <c r="AY101" i="14" s="1"/>
  <c r="AW100" i="14"/>
  <c r="AY100" i="14" s="1"/>
  <c r="AW98" i="14"/>
  <c r="AY98" i="14" s="1"/>
  <c r="AW96" i="14"/>
  <c r="AY96" i="14" s="1"/>
  <c r="AW95" i="14"/>
  <c r="AY95" i="14" s="1"/>
  <c r="AW94" i="14"/>
  <c r="AY94" i="14" s="1"/>
  <c r="AW93" i="14"/>
  <c r="AY93" i="14" s="1"/>
  <c r="AW92" i="14"/>
  <c r="AY92" i="14" s="1"/>
  <c r="AW91" i="14"/>
  <c r="AY91" i="14" s="1"/>
  <c r="AW89" i="14"/>
  <c r="AY89" i="14" s="1"/>
  <c r="AW85" i="14"/>
  <c r="AY85" i="14" s="1"/>
  <c r="AW84" i="14"/>
  <c r="AY84" i="14" s="1"/>
  <c r="AS83" i="14"/>
  <c r="AW83" i="14" s="1"/>
  <c r="AS82" i="14"/>
  <c r="AW82" i="14" s="1"/>
  <c r="AS81" i="14"/>
  <c r="AS80" i="14"/>
  <c r="BG79" i="14"/>
  <c r="AS79" i="14"/>
  <c r="BG78" i="14"/>
  <c r="AS78" i="14"/>
  <c r="BG77" i="14"/>
  <c r="AS77" i="14"/>
  <c r="BG76" i="14"/>
  <c r="AS76" i="14"/>
  <c r="BG75" i="14"/>
  <c r="AS75" i="14"/>
  <c r="BG74" i="14"/>
  <c r="AS74" i="14"/>
  <c r="BG73" i="14"/>
  <c r="AS73" i="14"/>
  <c r="BG72" i="14"/>
  <c r="AS72" i="14"/>
  <c r="BG71" i="14"/>
  <c r="BG70" i="14"/>
  <c r="AW70" i="14"/>
  <c r="BG69" i="14"/>
  <c r="AW69" i="14"/>
  <c r="BG68" i="14"/>
  <c r="BG67" i="14"/>
  <c r="BG66" i="14"/>
  <c r="BG65" i="14"/>
  <c r="BN58" i="14"/>
  <c r="AH58" i="14" s="1"/>
  <c r="AS58" i="14"/>
  <c r="AD58" i="14"/>
  <c r="T58" i="14"/>
  <c r="BN57" i="14"/>
  <c r="AH57" i="14" s="1"/>
  <c r="AS57" i="14"/>
  <c r="AD57" i="14"/>
  <c r="T57" i="14"/>
  <c r="BN56" i="14"/>
  <c r="AH56" i="14" s="1"/>
  <c r="AS56" i="14"/>
  <c r="AD56" i="14"/>
  <c r="T56" i="14"/>
  <c r="BN55" i="14"/>
  <c r="AH55" i="14" s="1"/>
  <c r="AS55" i="14"/>
  <c r="AD55" i="14"/>
  <c r="T55" i="14"/>
  <c r="BN54" i="14"/>
  <c r="AH54" i="14" s="1"/>
  <c r="AD54" i="14"/>
  <c r="T54" i="14"/>
  <c r="BN53" i="14"/>
  <c r="AH53" i="14" s="1"/>
  <c r="AD53" i="14"/>
  <c r="T53" i="14"/>
  <c r="BN52" i="14"/>
  <c r="AH52" i="14" s="1"/>
  <c r="AD52" i="14"/>
  <c r="T52" i="14"/>
  <c r="BN51" i="14"/>
  <c r="AH51" i="14" s="1"/>
  <c r="AD51" i="14"/>
  <c r="T51" i="14"/>
  <c r="BN50" i="14"/>
  <c r="AH50" i="14" s="1"/>
  <c r="AD50" i="14"/>
  <c r="T50" i="14"/>
  <c r="BN49" i="14"/>
  <c r="AH49" i="14" s="1"/>
  <c r="AD49" i="14"/>
  <c r="T49" i="14"/>
  <c r="AS47" i="14"/>
  <c r="AD47" i="14"/>
  <c r="T47" i="14"/>
  <c r="AS46" i="14"/>
  <c r="AD46" i="14"/>
  <c r="T46" i="14"/>
  <c r="AS45" i="14"/>
  <c r="AD45" i="14"/>
  <c r="T45" i="14"/>
  <c r="AS44" i="14"/>
  <c r="AD44" i="14"/>
  <c r="T44" i="14"/>
  <c r="AD43" i="14"/>
  <c r="AS43" i="14" s="1"/>
  <c r="T43" i="14"/>
  <c r="AD42" i="14"/>
  <c r="AS42" i="14" s="1"/>
  <c r="T42" i="14"/>
  <c r="AD41" i="14"/>
  <c r="AS41" i="14" s="1"/>
  <c r="T41" i="14"/>
  <c r="AD40" i="14"/>
  <c r="AS40" i="14" s="1"/>
  <c r="T40" i="14"/>
  <c r="AD39" i="14"/>
  <c r="AS39" i="14" s="1"/>
  <c r="T39" i="14"/>
  <c r="AD38" i="14"/>
  <c r="AS38" i="14" s="1"/>
  <c r="T38" i="14"/>
  <c r="AS36" i="14"/>
  <c r="AW36" i="14" s="1"/>
  <c r="AS35" i="14"/>
  <c r="AW35" i="14" s="1"/>
  <c r="AS34" i="14"/>
  <c r="AD34" i="14"/>
  <c r="T34" i="14"/>
  <c r="AS33" i="14"/>
  <c r="AD33" i="14"/>
  <c r="T33" i="14"/>
  <c r="AS32" i="14"/>
  <c r="AD32" i="14"/>
  <c r="T32" i="14"/>
  <c r="AS31" i="14"/>
  <c r="AD31" i="14"/>
  <c r="T31" i="14"/>
  <c r="AD30" i="14"/>
  <c r="AS30" i="14" s="1"/>
  <c r="T30" i="14"/>
  <c r="AD29" i="14"/>
  <c r="AS29" i="14" s="1"/>
  <c r="T29" i="14"/>
  <c r="AD28" i="14"/>
  <c r="AS28" i="14" s="1"/>
  <c r="T28" i="14"/>
  <c r="AD27" i="14"/>
  <c r="AS27" i="14" s="1"/>
  <c r="T27" i="14"/>
  <c r="AD26" i="14"/>
  <c r="AS26" i="14" s="1"/>
  <c r="T26" i="14"/>
  <c r="AD25" i="14"/>
  <c r="AS25" i="14" s="1"/>
  <c r="T25" i="14"/>
  <c r="AS23" i="14"/>
  <c r="AS22" i="14"/>
  <c r="AS21" i="14"/>
  <c r="AS20" i="14"/>
  <c r="AS19" i="14"/>
  <c r="AS18" i="14"/>
  <c r="AS17" i="14"/>
  <c r="AS16" i="14"/>
  <c r="AS15" i="14"/>
  <c r="AS14" i="14"/>
  <c r="BI13" i="14"/>
  <c r="BI12" i="14"/>
  <c r="AY12" i="14"/>
  <c r="BI11" i="14"/>
  <c r="AY10" i="14"/>
  <c r="AY9" i="14"/>
  <c r="AY8" i="14"/>
  <c r="BN64" i="21" l="1"/>
  <c r="AS50" i="14"/>
  <c r="AW89" i="21"/>
  <c r="AY89" i="21" s="1"/>
  <c r="BG85" i="21"/>
  <c r="AS88" i="21" s="1"/>
  <c r="AW84" i="21" s="1"/>
  <c r="AY84" i="21" s="1"/>
  <c r="BI14" i="21"/>
  <c r="AW11" i="21" s="1"/>
  <c r="AY11" i="21" s="1"/>
  <c r="AS70" i="21"/>
  <c r="AW47" i="21"/>
  <c r="AW13" i="21"/>
  <c r="AW29" i="21"/>
  <c r="AS67" i="21"/>
  <c r="AS49" i="14"/>
  <c r="AS53" i="14"/>
  <c r="AW71" i="14"/>
  <c r="AY71" i="14" s="1"/>
  <c r="BG80" i="14"/>
  <c r="AS68" i="14" s="1"/>
  <c r="AW64" i="14" s="1"/>
  <c r="AY64" i="14" s="1"/>
  <c r="AS51" i="14"/>
  <c r="AS52" i="14"/>
  <c r="AS54" i="14"/>
  <c r="AW48" i="14" s="1"/>
  <c r="AW37" i="14"/>
  <c r="AW24" i="14"/>
  <c r="AW13" i="14"/>
  <c r="BI14" i="14"/>
  <c r="AW11" i="14" s="1"/>
  <c r="AY11" i="14" s="1"/>
  <c r="AW63" i="21" l="1"/>
  <c r="AY47" i="21" s="1"/>
  <c r="AY13" i="21"/>
  <c r="AY13" i="14"/>
  <c r="AY37" i="14"/>
  <c r="AW106" i="14"/>
  <c r="AW124" i="21" l="1"/>
  <c r="AY124" i="21"/>
  <c r="AY10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BC2" authorId="0" shapeId="0" xr:uid="{9C3BB48A-E4D0-4693-8BE7-D669A8C0FD6C}">
      <text>
        <r>
          <rPr>
            <b/>
            <sz val="9"/>
            <color indexed="81"/>
            <rFont val="MS P ゴシック"/>
            <family val="3"/>
            <charset val="128"/>
          </rPr>
          <t>ネット配信に伴う機材（ipad等）も含まれる旨、要項に記載する</t>
        </r>
      </text>
    </comment>
  </commentList>
</comments>
</file>

<file path=xl/sharedStrings.xml><?xml version="1.0" encoding="utf-8"?>
<sst xmlns="http://schemas.openxmlformats.org/spreadsheetml/2006/main" count="1868" uniqueCount="402">
  <si>
    <t>金額</t>
    <rPh sb="0" eb="2">
      <t>キンガク</t>
    </rPh>
    <phoneticPr fontId="4"/>
  </si>
  <si>
    <t>合計</t>
    <rPh sb="0" eb="2">
      <t>ゴウケイ</t>
    </rPh>
    <phoneticPr fontId="4"/>
  </si>
  <si>
    <t>科目</t>
    <rPh sb="0" eb="2">
      <t>カモク</t>
    </rPh>
    <phoneticPr fontId="3"/>
  </si>
  <si>
    <t>❶役員報酬</t>
    <rPh sb="1" eb="3">
      <t>ヤクイン</t>
    </rPh>
    <rPh sb="3" eb="5">
      <t>ホウシュウ</t>
    </rPh>
    <phoneticPr fontId="7"/>
  </si>
  <si>
    <t>❷給与手当</t>
    <rPh sb="1" eb="3">
      <t>キュウヨ</t>
    </rPh>
    <rPh sb="3" eb="5">
      <t>テア</t>
    </rPh>
    <phoneticPr fontId="7"/>
  </si>
  <si>
    <t>❸賞与</t>
    <rPh sb="1" eb="3">
      <t>ショウヨ</t>
    </rPh>
    <phoneticPr fontId="7"/>
  </si>
  <si>
    <t>❹雑給</t>
    <rPh sb="1" eb="2">
      <t>ザツ</t>
    </rPh>
    <rPh sb="2" eb="3">
      <t>キュウ</t>
    </rPh>
    <phoneticPr fontId="7"/>
  </si>
  <si>
    <t>❺法定福利費</t>
    <rPh sb="1" eb="3">
      <t>ホウテイ</t>
    </rPh>
    <rPh sb="3" eb="5">
      <t>フクリ</t>
    </rPh>
    <rPh sb="5" eb="6">
      <t>ヒ</t>
    </rPh>
    <phoneticPr fontId="7"/>
  </si>
  <si>
    <t>❻会議費</t>
    <rPh sb="1" eb="4">
      <t>カイギヒ</t>
    </rPh>
    <phoneticPr fontId="7"/>
  </si>
  <si>
    <t>❼旅費交通費</t>
    <phoneticPr fontId="7"/>
  </si>
  <si>
    <t>❽通信運搬費</t>
    <rPh sb="1" eb="3">
      <t>ツウシン</t>
    </rPh>
    <rPh sb="3" eb="5">
      <t>ウンパン</t>
    </rPh>
    <rPh sb="5" eb="6">
      <t>ヒ</t>
    </rPh>
    <phoneticPr fontId="7"/>
  </si>
  <si>
    <t>❾消耗品費</t>
    <rPh sb="1" eb="3">
      <t>ショウモウ</t>
    </rPh>
    <rPh sb="3" eb="4">
      <t>ヒン</t>
    </rPh>
    <rPh sb="4" eb="5">
      <t>ヒ</t>
    </rPh>
    <phoneticPr fontId="7"/>
  </si>
  <si>
    <t>❿修繕費</t>
    <rPh sb="1" eb="3">
      <t>シュウゼン</t>
    </rPh>
    <rPh sb="3" eb="4">
      <t>ヒ</t>
    </rPh>
    <phoneticPr fontId="7"/>
  </si>
  <si>
    <t>⓫印刷製本費</t>
    <rPh sb="1" eb="3">
      <t>インサツ</t>
    </rPh>
    <rPh sb="3" eb="5">
      <t>セイホン</t>
    </rPh>
    <rPh sb="5" eb="6">
      <t>ヒ</t>
    </rPh>
    <phoneticPr fontId="7"/>
  </si>
  <si>
    <t>⓬賃借料</t>
    <rPh sb="1" eb="4">
      <t>チンシャクリョウ</t>
    </rPh>
    <phoneticPr fontId="7"/>
  </si>
  <si>
    <t>⓭水道光熱費</t>
    <rPh sb="1" eb="3">
      <t>スイドウ</t>
    </rPh>
    <rPh sb="3" eb="6">
      <t>コウネツヒ</t>
    </rPh>
    <phoneticPr fontId="7"/>
  </si>
  <si>
    <t>⓮租税公課</t>
    <rPh sb="1" eb="3">
      <t>ソゼイ</t>
    </rPh>
    <rPh sb="3" eb="5">
      <t>コウカ</t>
    </rPh>
    <phoneticPr fontId="7"/>
  </si>
  <si>
    <t>⓯諸謝金</t>
    <rPh sb="1" eb="2">
      <t>ショ</t>
    </rPh>
    <rPh sb="2" eb="4">
      <t>シャキン</t>
    </rPh>
    <phoneticPr fontId="7"/>
  </si>
  <si>
    <t>⓰委託金</t>
    <rPh sb="1" eb="3">
      <t>イタク</t>
    </rPh>
    <rPh sb="3" eb="4">
      <t>キン</t>
    </rPh>
    <phoneticPr fontId="7"/>
  </si>
  <si>
    <t>⓱保険料</t>
    <rPh sb="1" eb="3">
      <t>ホケン</t>
    </rPh>
    <rPh sb="3" eb="4">
      <t>リョウ</t>
    </rPh>
    <phoneticPr fontId="7"/>
  </si>
  <si>
    <t>⓲器具備品費</t>
    <rPh sb="1" eb="3">
      <t>キグ</t>
    </rPh>
    <rPh sb="3" eb="5">
      <t>ビヒン</t>
    </rPh>
    <rPh sb="5" eb="6">
      <t>ヒ</t>
    </rPh>
    <phoneticPr fontId="7"/>
  </si>
  <si>
    <t>⓳負担金</t>
    <rPh sb="1" eb="4">
      <t>フタンキン</t>
    </rPh>
    <phoneticPr fontId="7"/>
  </si>
  <si>
    <t>⓴支払手数料</t>
    <rPh sb="1" eb="3">
      <t>シハライ</t>
    </rPh>
    <rPh sb="3" eb="6">
      <t>テスウリョウ</t>
    </rPh>
    <phoneticPr fontId="7"/>
  </si>
  <si>
    <t>㉑報償費</t>
    <rPh sb="1" eb="4">
      <t>ホウショウヒ</t>
    </rPh>
    <phoneticPr fontId="3"/>
  </si>
  <si>
    <t>㉒慶弔費</t>
    <rPh sb="1" eb="3">
      <t>ケイチョウ</t>
    </rPh>
    <rPh sb="3" eb="4">
      <t>ヒ</t>
    </rPh>
    <phoneticPr fontId="3"/>
  </si>
  <si>
    <t>㉓雑費</t>
    <rPh sb="1" eb="3">
      <t>ザッピ</t>
    </rPh>
    <phoneticPr fontId="7"/>
  </si>
  <si>
    <t>㉔その他</t>
    <rPh sb="3" eb="4">
      <t>タ</t>
    </rPh>
    <phoneticPr fontId="3"/>
  </si>
  <si>
    <t>・理事、監事に対する給与・賞与・謝金
※給与総額（通勤手当を除く）を対象経費とする。</t>
    <phoneticPr fontId="3"/>
  </si>
  <si>
    <t>・職員に対する給与
※給与総額（通勤手当を除く）を対象経費とする。</t>
    <phoneticPr fontId="3"/>
  </si>
  <si>
    <t>・アルバイトやパートに支払う給料
※給与総額（通勤手当を除く）を対象経費とする。</t>
    <phoneticPr fontId="3"/>
  </si>
  <si>
    <t>・厚生年金、健康保険、労働保険（雇用保険、労災保険等）の支払額の50％</t>
    <phoneticPr fontId="3"/>
  </si>
  <si>
    <t>◆切手、はがき、宅急便代、電話代等
(1)事務所のインターネット接続費やシステム利用代金等
(2)公式ホームページの運用･維持に係る費用
◆通信費および渉外活動費
・役員および評議員報酬ならびに費用に関する規定に準じ専務理事が別に定める。</t>
    <rPh sb="86" eb="88">
      <t>ヤクイン</t>
    </rPh>
    <rPh sb="91" eb="94">
      <t>ヒョウギイン</t>
    </rPh>
    <rPh sb="94" eb="96">
      <t>ホウシュウ</t>
    </rPh>
    <rPh sb="100" eb="102">
      <t>ヒヨウ</t>
    </rPh>
    <rPh sb="103" eb="104">
      <t>カン</t>
    </rPh>
    <rPh sb="106" eb="108">
      <t>キテイ</t>
    </rPh>
    <rPh sb="109" eb="110">
      <t>ジュン</t>
    </rPh>
    <rPh sb="111" eb="113">
      <t>センム</t>
    </rPh>
    <rPh sb="113" eb="115">
      <t>リジ</t>
    </rPh>
    <rPh sb="116" eb="117">
      <t>ベツ</t>
    </rPh>
    <rPh sb="118" eb="119">
      <t>サダ</t>
    </rPh>
    <phoneticPr fontId="3"/>
  </si>
  <si>
    <t xml:space="preserve">◆筆記用具類、コピー用紙等事務用消耗品 「医科学委員会救急関連備品含む」　
※協会、連盟で管理され、個人所有とならないもの
◆感染症対策に伴うマスク、消毒液購入費等
</t>
    <rPh sb="83" eb="84">
      <t>トウ</t>
    </rPh>
    <phoneticPr fontId="3"/>
  </si>
  <si>
    <t>◆現存する備品等の経年劣化などを考慮し、その額を算出する。</t>
    <rPh sb="1" eb="3">
      <t>ゲンゾン</t>
    </rPh>
    <rPh sb="5" eb="7">
      <t>ビヒン</t>
    </rPh>
    <rPh sb="7" eb="8">
      <t>トウ</t>
    </rPh>
    <rPh sb="9" eb="11">
      <t>ケイネン</t>
    </rPh>
    <rPh sb="11" eb="13">
      <t>レッカ</t>
    </rPh>
    <rPh sb="16" eb="18">
      <t>コウリョ</t>
    </rPh>
    <rPh sb="22" eb="23">
      <t>ガク</t>
    </rPh>
    <rPh sb="24" eb="26">
      <t>サンシュツ</t>
    </rPh>
    <phoneticPr fontId="3"/>
  </si>
  <si>
    <t>◆事務所の賃貸料
･リース料、レンタル料等物品を賃貸するための支出</t>
    <phoneticPr fontId="3"/>
  </si>
  <si>
    <t>◆事務所の水道代、ガス代、電気代、灯油代等の費用</t>
    <phoneticPr fontId="3"/>
  </si>
  <si>
    <t>・印紙税、登録免許税等</t>
    <rPh sb="1" eb="4">
      <t>インシゼイ</t>
    </rPh>
    <rPh sb="5" eb="7">
      <t>トウロク</t>
    </rPh>
    <rPh sb="7" eb="10">
      <t>メンキョゼイ</t>
    </rPh>
    <rPh sb="10" eb="11">
      <t>トウ</t>
    </rPh>
    <phoneticPr fontId="3"/>
  </si>
  <si>
    <t>・専門家（税理士、弁護士等）の報酬</t>
    <phoneticPr fontId="3"/>
  </si>
  <si>
    <t>・法人外部に対する業務の委託・外注に要する費用</t>
    <phoneticPr fontId="3"/>
  </si>
  <si>
    <t>◆事務所に関わる保険(地震保険、火災保険等)その他</t>
    <phoneticPr fontId="3"/>
  </si>
  <si>
    <t>◆試合球、ﾃﾞｼﾞﾀｲﾏｰ、ｼｮｯﾄｸﾛｯｸ、TOｾｯﾄ、ﾋﾞﾌﾞｽ等の購入代
･ﾊﾟｿｺﾝ、ﾌﾟﾘﾝﾀｰ等の購入に要する費用
･器具備品費の購入は、下記条件全てを満たす場合のみ
①各地区が(備品/資産管理台帳を作成)管理し個人所有とならないこと
②HBAが備品/資産管理台帳の提出を求めた場合に応じられること</t>
    <phoneticPr fontId="3"/>
  </si>
  <si>
    <t>◆スポーツ協会等への会費等の負担金支出</t>
    <phoneticPr fontId="3"/>
  </si>
  <si>
    <t>◆銀行振込手数料
※対象経費に関する支払に関するものに限る</t>
    <phoneticPr fontId="3"/>
  </si>
  <si>
    <t>◆年間MVP賞購入費
◆中高体連個人賞購入費</t>
    <phoneticPr fontId="3"/>
  </si>
  <si>
    <t>◆慶弔に関わる費用</t>
    <phoneticPr fontId="3"/>
  </si>
  <si>
    <t xml:space="preserve">◆ごみ処理費
</t>
    <phoneticPr fontId="3"/>
  </si>
  <si>
    <t>●交付金の対象となる経費（対象経費）
【ファンドB】
（1）対象経費は、都道府県協会の法人運営に係る経費（管理費）であることが明確でなければなりません。
（2）対象年度に支出した経費に限ります。</t>
    <phoneticPr fontId="3"/>
  </si>
  <si>
    <t>証拠書類等の整理</t>
    <rPh sb="0" eb="2">
      <t>ショウコ</t>
    </rPh>
    <rPh sb="2" eb="4">
      <t>ショルイ</t>
    </rPh>
    <rPh sb="4" eb="5">
      <t>トウ</t>
    </rPh>
    <rPh sb="6" eb="8">
      <t>セイリ</t>
    </rPh>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</si>
  <si>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・理事給与●月～●月分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</si>
  <si>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・常勤職員給与●月～●月分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</si>
  <si>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・常勤職員賞与●月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</si>
  <si>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・アルバイト給与●月～●月分
</t>
    </r>
    <phoneticPr fontId="7"/>
  </si>
  <si>
    <r>
      <t xml:space="preserve">・年金事務所発行の年金事務所発行の「保険料納付告知額・領収済額通知書」
・労働局宛の納付書
</t>
    </r>
    <r>
      <rPr>
        <b/>
        <sz val="14"/>
        <rFont val="Meiryo UI"/>
        <family val="3"/>
        <charset val="128"/>
      </rPr>
      <t>【内容記載例】</t>
    </r>
    <r>
      <rPr>
        <sz val="14"/>
        <rFont val="Meiryo UI"/>
        <family val="3"/>
        <charset val="128"/>
      </rPr>
      <t xml:space="preserve">
・給与●月分　健康保険料
</t>
    </r>
    <phoneticPr fontId="7"/>
  </si>
  <si>
    <r>
      <t xml:space="preserve">・交通機関・旅行代理店の発行する領収書または受領者個人の領収書（氏名（フルネームを手書き）および住所記入必須)
・交通手段・区間を記入
･次の交通機関は領収書の添付必須
飛行機･タクシー・高速代・駐車場・船舶等
・高速／有料道路を使用した場合は領収書の添付必須
・実費ではなく一定の金額を支払をしている場合は、規程・基準の添付必須
・距離を基準に支払をする場合は、計算根拠となったキロ数および区間を記入
・宿泊費は人数・泊数を明記
</t>
    </r>
    <r>
      <rPr>
        <b/>
        <sz val="14"/>
        <rFont val="Meiryo UI"/>
        <family val="3"/>
        <charset val="128"/>
      </rPr>
      <t>【内容記載例】</t>
    </r>
    <r>
      <rPr>
        <sz val="14"/>
        <rFont val="Meiryo UI"/>
        <family val="3"/>
        <charset val="128"/>
      </rPr>
      <t xml:space="preserve">
・常勤職員通勤手当●月分
</t>
    </r>
    <phoneticPr fontId="7"/>
  </si>
  <si>
    <r>
      <t xml:space="preserve">・支払先等の発行する（明細のわかる）領収書、または請求書および銀行振込控
・協会が契約している携帯電話やwi-fi等の使用料を対象とする場合は、必ず利用者（役職）及び利用目的を明記する
</t>
    </r>
    <r>
      <rPr>
        <b/>
        <sz val="14"/>
        <rFont val="Meiryo UI"/>
        <family val="3"/>
        <charset val="128"/>
      </rPr>
      <t>【内容記載例】</t>
    </r>
    <r>
      <rPr>
        <sz val="14"/>
        <rFont val="Meiryo UI"/>
        <family val="3"/>
        <charset val="128"/>
      </rPr>
      <t xml:space="preserve">
・切手　82円×5枚購入
・●月～●月事務局電話代
・●月～●月携帯電話代：専務理事および事務局員使用分
・●月～●月wi-fi利用料：財務委員長・アンダーカテゴリー部長・審判委員長使用分</t>
    </r>
    <rPh sb="38" eb="40">
      <t>キョウカイ</t>
    </rPh>
    <rPh sb="41" eb="43">
      <t>ケイヤク</t>
    </rPh>
    <rPh sb="74" eb="76">
      <t>リヨウ</t>
    </rPh>
    <rPh sb="78" eb="80">
      <t>ヤクショク</t>
    </rPh>
    <rPh sb="81" eb="82">
      <t>オヨ</t>
    </rPh>
    <rPh sb="83" eb="85">
      <t>リヨウ</t>
    </rPh>
    <rPh sb="85" eb="87">
      <t>モクテキ</t>
    </rPh>
    <phoneticPr fontId="7"/>
  </si>
  <si>
    <r>
      <t xml:space="preserve">・購入先の発行する（明細のわかる）領収書またはレシート（内容・単価・数量を明記）
</t>
    </r>
    <r>
      <rPr>
        <b/>
        <sz val="14"/>
        <rFont val="Meiryo UI"/>
        <family val="3"/>
        <charset val="128"/>
      </rPr>
      <t>【内容記載例】</t>
    </r>
    <r>
      <rPr>
        <sz val="14"/>
        <rFont val="Meiryo UI"/>
        <family val="3"/>
        <charset val="128"/>
      </rPr>
      <t xml:space="preserve">
・ボールペン、ノート購入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</si>
  <si>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・パソコン修理代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</si>
  <si>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名刺　印刷代　○月分
・▲▲株式会社　事務所移転　挨拶状　印刷代
</t>
    </r>
    <phoneticPr fontId="7"/>
  </si>
  <si>
    <r>
      <t xml:space="preserve">・事務所の賃借料は、契約書（家賃のわかるもの）および領収書または銀行振込控
</t>
    </r>
    <r>
      <rPr>
        <b/>
        <sz val="14"/>
        <rFont val="Meiryo UI"/>
        <family val="3"/>
        <charset val="128"/>
      </rPr>
      <t>【内容記載例】</t>
    </r>
    <r>
      <rPr>
        <sz val="14"/>
        <rFont val="Meiryo UI"/>
        <family val="3"/>
        <charset val="128"/>
      </rPr>
      <t xml:space="preserve">
・●月～●月分　事務所家賃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</si>
  <si>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事務所電気代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</si>
  <si>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・収入印紙　2,000円×3枚購入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</si>
  <si>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・●●税理士事務所　●月分顧問料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</si>
  <si>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常勤職員●月分派遣料
</t>
    </r>
    <phoneticPr fontId="7"/>
  </si>
  <si>
    <r>
      <t xml:space="preserve">・保険会社の発行する（明細のわかる）領収書、または請求書および銀行振込控
</t>
    </r>
    <r>
      <rPr>
        <b/>
        <sz val="14"/>
        <rFont val="Meiryo UI"/>
        <family val="3"/>
        <charset val="128"/>
      </rPr>
      <t>【内容記載例】</t>
    </r>
    <r>
      <rPr>
        <sz val="14"/>
        <rFont val="Meiryo UI"/>
        <family val="3"/>
        <charset val="128"/>
      </rPr>
      <t xml:space="preserve">
・●●保険　火災保険料
</t>
    </r>
    <phoneticPr fontId="7"/>
  </si>
  <si>
    <r>
      <t xml:space="preserve">・購入先の発行する（明細のわかる）領収書または、請求書および銀行振込控
</t>
    </r>
    <r>
      <rPr>
        <b/>
        <sz val="14"/>
        <rFont val="Meiryo UI"/>
        <family val="3"/>
        <charset val="128"/>
      </rPr>
      <t>【内容記載例】</t>
    </r>
    <r>
      <rPr>
        <sz val="14"/>
        <rFont val="Meiryo UI"/>
        <family val="3"/>
        <charset val="128"/>
      </rPr>
      <t xml:space="preserve">
・試合球、ビブス購入
・事務局職員用パソコン購入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</si>
  <si>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町内会費
</t>
    </r>
    <phoneticPr fontId="7"/>
  </si>
  <si>
    <r>
      <t xml:space="preserve">・銀行振込控
</t>
    </r>
    <r>
      <rPr>
        <b/>
        <sz val="14"/>
        <rFont val="Meiryo UI"/>
        <family val="3"/>
        <charset val="128"/>
      </rPr>
      <t>【内容記載例】</t>
    </r>
    <r>
      <rPr>
        <sz val="14"/>
        <rFont val="Meiryo UI"/>
        <family val="3"/>
        <charset val="128"/>
      </rPr>
      <t xml:space="preserve">
・●●株式会社　常勤職員▲月分派遣料　振込手数料
</t>
    </r>
    <phoneticPr fontId="7"/>
  </si>
  <si>
    <t>・請負先等の発行する（明細のわかる）領収書または、請求書および銀行振込控等</t>
    <phoneticPr fontId="7"/>
  </si>
  <si>
    <r>
      <t xml:space="preserve">・利用先、購入先等の発行する（明細のわかる）領収書またはレシート
・予約表または施設所有者の発行する使用許可書
・出席者へ支払う交通費の証拠書類等は、右記の「旅費交通費」を適用する
</t>
    </r>
    <r>
      <rPr>
        <b/>
        <sz val="14"/>
        <rFont val="Meiryo UI"/>
        <family val="3"/>
        <charset val="128"/>
      </rPr>
      <t>【内容記載例】</t>
    </r>
    <r>
      <rPr>
        <sz val="14"/>
        <rFont val="Meiryo UI"/>
        <family val="3"/>
        <charset val="128"/>
      </rPr>
      <t xml:space="preserve">
・●月●日開催　社員総会　会場費用
・●月●日開催　理事会　弁当代（@800円×20名分）
※弁当代(お茶代込み)は、税込で800円以内</t>
    </r>
    <rPh sb="75" eb="77">
      <t>ウキ</t>
    </rPh>
    <rPh sb="147" eb="149">
      <t>ベントウ</t>
    </rPh>
    <rPh sb="149" eb="150">
      <t>ダイ</t>
    </rPh>
    <rPh sb="152" eb="153">
      <t>チャ</t>
    </rPh>
    <rPh sb="153" eb="154">
      <t>ダイ</t>
    </rPh>
    <rPh sb="154" eb="155">
      <t>コ</t>
    </rPh>
    <rPh sb="159" eb="161">
      <t>ゼイコミ</t>
    </rPh>
    <rPh sb="165" eb="166">
      <t>エン</t>
    </rPh>
    <rPh sb="166" eb="168">
      <t>イナイ</t>
    </rPh>
    <phoneticPr fontId="7"/>
  </si>
  <si>
    <t>対象経費内容（HBA)</t>
    <rPh sb="0" eb="2">
      <t>タイショウ</t>
    </rPh>
    <rPh sb="4" eb="6">
      <t>ナイヨウ</t>
    </rPh>
    <phoneticPr fontId="3"/>
  </si>
  <si>
    <t>　　　</t>
    <phoneticPr fontId="4"/>
  </si>
  <si>
    <t>細　　　目</t>
    <rPh sb="0" eb="1">
      <t>ホソ</t>
    </rPh>
    <rPh sb="4" eb="5">
      <t>メ</t>
    </rPh>
    <phoneticPr fontId="4"/>
  </si>
  <si>
    <t>起算額</t>
    <rPh sb="0" eb="2">
      <t>キサン</t>
    </rPh>
    <rPh sb="2" eb="3">
      <t>ガク</t>
    </rPh>
    <phoneticPr fontId="4"/>
  </si>
  <si>
    <t>1</t>
    <phoneticPr fontId="4"/>
  </si>
  <si>
    <t>役員報酬</t>
    <rPh sb="0" eb="2">
      <t>ヤクイン</t>
    </rPh>
    <rPh sb="2" eb="4">
      <t>ホウシュウ</t>
    </rPh>
    <phoneticPr fontId="4"/>
  </si>
  <si>
    <t>2</t>
    <phoneticPr fontId="4"/>
  </si>
  <si>
    <t>給与手当</t>
    <rPh sb="0" eb="2">
      <t>キュウヨ</t>
    </rPh>
    <rPh sb="2" eb="4">
      <t>テアテ</t>
    </rPh>
    <phoneticPr fontId="4"/>
  </si>
  <si>
    <t>3</t>
    <phoneticPr fontId="4"/>
  </si>
  <si>
    <t>賞与</t>
    <rPh sb="0" eb="2">
      <t>ショウヨ</t>
    </rPh>
    <phoneticPr fontId="4"/>
  </si>
  <si>
    <t>支払回数</t>
    <rPh sb="0" eb="2">
      <t>シハライ</t>
    </rPh>
    <rPh sb="2" eb="3">
      <t>カイ</t>
    </rPh>
    <rPh sb="3" eb="4">
      <t>スウ</t>
    </rPh>
    <phoneticPr fontId="4"/>
  </si>
  <si>
    <t>人数</t>
    <rPh sb="0" eb="2">
      <t>ニンズウ</t>
    </rPh>
    <phoneticPr fontId="4"/>
  </si>
  <si>
    <t>計</t>
    <rPh sb="0" eb="1">
      <t>ケイ</t>
    </rPh>
    <phoneticPr fontId="4"/>
  </si>
  <si>
    <t>4</t>
    <phoneticPr fontId="4"/>
  </si>
  <si>
    <t>雑給</t>
    <rPh sb="0" eb="2">
      <t>ザッキュウ</t>
    </rPh>
    <phoneticPr fontId="4"/>
  </si>
  <si>
    <t>事務局員手当</t>
    <rPh sb="0" eb="4">
      <t>ジムキョクイン</t>
    </rPh>
    <rPh sb="4" eb="6">
      <t>テアテ</t>
    </rPh>
    <phoneticPr fontId="4"/>
  </si>
  <si>
    <t>5</t>
    <phoneticPr fontId="4"/>
  </si>
  <si>
    <t>法定福利費</t>
    <rPh sb="0" eb="2">
      <t>ホウテイ</t>
    </rPh>
    <rPh sb="2" eb="4">
      <t>フクリ</t>
    </rPh>
    <rPh sb="4" eb="5">
      <t>ヒ</t>
    </rPh>
    <phoneticPr fontId="4"/>
  </si>
  <si>
    <t>6</t>
    <phoneticPr fontId="4"/>
  </si>
  <si>
    <t>会議費</t>
    <rPh sb="0" eb="2">
      <t>カイギ</t>
    </rPh>
    <rPh sb="2" eb="3">
      <t>ヒ</t>
    </rPh>
    <phoneticPr fontId="4"/>
  </si>
  <si>
    <t>(1)</t>
    <phoneticPr fontId="4"/>
  </si>
  <si>
    <t>会場使用料</t>
    <rPh sb="0" eb="2">
      <t>カイジョウ</t>
    </rPh>
    <rPh sb="2" eb="5">
      <t>シヨウリョウ</t>
    </rPh>
    <phoneticPr fontId="4"/>
  </si>
  <si>
    <t>単価</t>
    <rPh sb="0" eb="2">
      <t>タンカ</t>
    </rPh>
    <phoneticPr fontId="4"/>
  </si>
  <si>
    <t>小計</t>
    <rPh sb="0" eb="1">
      <t>ショウ</t>
    </rPh>
    <rPh sb="1" eb="2">
      <t>ケイ</t>
    </rPh>
    <phoneticPr fontId="4"/>
  </si>
  <si>
    <t>(2)</t>
    <phoneticPr fontId="4"/>
  </si>
  <si>
    <t>軽食・飲料代</t>
    <rPh sb="0" eb="2">
      <t>ケイショク</t>
    </rPh>
    <rPh sb="3" eb="5">
      <t>インリョウ</t>
    </rPh>
    <rPh sb="5" eb="6">
      <t>ダイ</t>
    </rPh>
    <phoneticPr fontId="4"/>
  </si>
  <si>
    <t>参加人数</t>
    <rPh sb="0" eb="2">
      <t>サンカ</t>
    </rPh>
    <rPh sb="2" eb="4">
      <t>ニンズウ</t>
    </rPh>
    <phoneticPr fontId="4"/>
  </si>
  <si>
    <t>円</t>
    <rPh sb="0" eb="1">
      <t>エン</t>
    </rPh>
    <phoneticPr fontId="4"/>
  </si>
  <si>
    <t>人</t>
    <rPh sb="0" eb="1">
      <t>ニン</t>
    </rPh>
    <phoneticPr fontId="4"/>
  </si>
  <si>
    <t>(3)</t>
    <phoneticPr fontId="4"/>
  </si>
  <si>
    <t>コピー代</t>
    <rPh sb="3" eb="4">
      <t>ダイ</t>
    </rPh>
    <phoneticPr fontId="4"/>
  </si>
  <si>
    <t>①</t>
    <phoneticPr fontId="4"/>
  </si>
  <si>
    <t>枚</t>
    <rPh sb="0" eb="1">
      <t>マイ</t>
    </rPh>
    <phoneticPr fontId="4"/>
  </si>
  <si>
    <t>(4)</t>
    <phoneticPr fontId="4"/>
  </si>
  <si>
    <t>7</t>
    <phoneticPr fontId="4"/>
  </si>
  <si>
    <t>旅費交通費</t>
    <rPh sb="0" eb="2">
      <t>リョヒ</t>
    </rPh>
    <rPh sb="2" eb="4">
      <t>コウツウ</t>
    </rPh>
    <rPh sb="4" eb="5">
      <t>ヒ</t>
    </rPh>
    <phoneticPr fontId="4"/>
  </si>
  <si>
    <t>日当</t>
    <rPh sb="0" eb="2">
      <t>ニットウ</t>
    </rPh>
    <phoneticPr fontId="4"/>
  </si>
  <si>
    <t>金額(円)</t>
    <rPh sb="0" eb="2">
      <t>キンガク</t>
    </rPh>
    <rPh sb="3" eb="4">
      <t>エン</t>
    </rPh>
    <phoneticPr fontId="4"/>
  </si>
  <si>
    <t>8</t>
    <phoneticPr fontId="4"/>
  </si>
  <si>
    <t>電話代・郵送料等</t>
    <rPh sb="0" eb="3">
      <t>デンワダイ</t>
    </rPh>
    <rPh sb="4" eb="7">
      <t>ユウソウリョウ</t>
    </rPh>
    <rPh sb="7" eb="8">
      <t>トウ</t>
    </rPh>
    <phoneticPr fontId="4"/>
  </si>
  <si>
    <t>②</t>
    <phoneticPr fontId="4"/>
  </si>
  <si>
    <t>③</t>
    <phoneticPr fontId="4"/>
  </si>
  <si>
    <t>④</t>
    <phoneticPr fontId="4"/>
  </si>
  <si>
    <t>役職名</t>
    <rPh sb="0" eb="3">
      <t>ヤクショクメイ</t>
    </rPh>
    <phoneticPr fontId="4"/>
  </si>
  <si>
    <t>⑤</t>
    <phoneticPr fontId="4"/>
  </si>
  <si>
    <t>⑥</t>
    <phoneticPr fontId="4"/>
  </si>
  <si>
    <t>⑦</t>
    <phoneticPr fontId="4"/>
  </si>
  <si>
    <t>⑧</t>
    <phoneticPr fontId="4"/>
  </si>
  <si>
    <t>渉外通信補助費</t>
    <rPh sb="0" eb="2">
      <t>ショウガイ</t>
    </rPh>
    <rPh sb="2" eb="4">
      <t>ツウシン</t>
    </rPh>
    <rPh sb="4" eb="6">
      <t>ホジョ</t>
    </rPh>
    <rPh sb="6" eb="7">
      <t>ヒ</t>
    </rPh>
    <phoneticPr fontId="4"/>
  </si>
  <si>
    <t>HP運用費</t>
    <rPh sb="2" eb="4">
      <t>ウンヨウ</t>
    </rPh>
    <rPh sb="4" eb="5">
      <t>ヒ</t>
    </rPh>
    <phoneticPr fontId="4"/>
  </si>
  <si>
    <t>インターネット通信費</t>
    <rPh sb="7" eb="9">
      <t>ツウシン</t>
    </rPh>
    <rPh sb="9" eb="10">
      <t>ヒ</t>
    </rPh>
    <phoneticPr fontId="4"/>
  </si>
  <si>
    <t>事務用品等</t>
    <rPh sb="0" eb="4">
      <t>ジムヨウヒン</t>
    </rPh>
    <rPh sb="4" eb="5">
      <t>トウ</t>
    </rPh>
    <phoneticPr fontId="4"/>
  </si>
  <si>
    <t>数量</t>
    <rPh sb="0" eb="2">
      <t>スウリョウ</t>
    </rPh>
    <phoneticPr fontId="4"/>
  </si>
  <si>
    <t>①</t>
  </si>
  <si>
    <t>10</t>
    <phoneticPr fontId="4"/>
  </si>
  <si>
    <t>修繕費</t>
    <rPh sb="0" eb="3">
      <t>シュウゼンヒ</t>
    </rPh>
    <phoneticPr fontId="4"/>
  </si>
  <si>
    <t>修理費</t>
    <rPh sb="0" eb="3">
      <t>シュウリヒ</t>
    </rPh>
    <phoneticPr fontId="4"/>
  </si>
  <si>
    <t>11</t>
    <phoneticPr fontId="4"/>
  </si>
  <si>
    <t>印刷製本費</t>
    <rPh sb="0" eb="2">
      <t>インサツ</t>
    </rPh>
    <rPh sb="2" eb="4">
      <t>セイホン</t>
    </rPh>
    <rPh sb="4" eb="5">
      <t>ヒ</t>
    </rPh>
    <phoneticPr fontId="4"/>
  </si>
  <si>
    <t>会報・コピー代等</t>
    <rPh sb="0" eb="2">
      <t>カイホウ</t>
    </rPh>
    <rPh sb="6" eb="7">
      <t>ダイ</t>
    </rPh>
    <rPh sb="7" eb="8">
      <t>トウ</t>
    </rPh>
    <phoneticPr fontId="4"/>
  </si>
  <si>
    <t>12</t>
    <phoneticPr fontId="4"/>
  </si>
  <si>
    <t>賃借料</t>
    <rPh sb="0" eb="3">
      <t>チンシャクリョウ</t>
    </rPh>
    <phoneticPr fontId="4"/>
  </si>
  <si>
    <t>賃貸費・リース代</t>
    <rPh sb="0" eb="2">
      <t>チンタイ</t>
    </rPh>
    <rPh sb="2" eb="3">
      <t>ヒ</t>
    </rPh>
    <rPh sb="7" eb="8">
      <t>ダイ</t>
    </rPh>
    <phoneticPr fontId="4"/>
  </si>
  <si>
    <t>13</t>
  </si>
  <si>
    <t>水道光熱費</t>
    <rPh sb="0" eb="2">
      <t>スイドウ</t>
    </rPh>
    <rPh sb="2" eb="5">
      <t>コウネツヒ</t>
    </rPh>
    <phoneticPr fontId="4"/>
  </si>
  <si>
    <t>14</t>
  </si>
  <si>
    <t>租税公課</t>
    <rPh sb="0" eb="2">
      <t>ソゼイ</t>
    </rPh>
    <rPh sb="2" eb="4">
      <t>コウカ</t>
    </rPh>
    <phoneticPr fontId="4"/>
  </si>
  <si>
    <t>15</t>
  </si>
  <si>
    <t>諸謝金</t>
    <rPh sb="0" eb="3">
      <t>ショシャキン</t>
    </rPh>
    <phoneticPr fontId="4"/>
  </si>
  <si>
    <t>16</t>
  </si>
  <si>
    <t>委託金</t>
    <rPh sb="0" eb="2">
      <t>イタク</t>
    </rPh>
    <rPh sb="2" eb="3">
      <t>キン</t>
    </rPh>
    <phoneticPr fontId="4"/>
  </si>
  <si>
    <t>17</t>
  </si>
  <si>
    <t>保険料</t>
    <rPh sb="0" eb="3">
      <t>ホケンリョウ</t>
    </rPh>
    <phoneticPr fontId="4"/>
  </si>
  <si>
    <t>18</t>
  </si>
  <si>
    <t>器具備品費</t>
    <rPh sb="0" eb="2">
      <t>キグ</t>
    </rPh>
    <rPh sb="2" eb="4">
      <t>ビヒン</t>
    </rPh>
    <rPh sb="4" eb="5">
      <t>ヒ</t>
    </rPh>
    <phoneticPr fontId="4"/>
  </si>
  <si>
    <t>備品</t>
    <rPh sb="0" eb="2">
      <t>ビヒン</t>
    </rPh>
    <phoneticPr fontId="4"/>
  </si>
  <si>
    <t>19</t>
  </si>
  <si>
    <t>負担金</t>
    <rPh sb="0" eb="3">
      <t>フタンキン</t>
    </rPh>
    <phoneticPr fontId="4"/>
  </si>
  <si>
    <t>加盟団体負担金</t>
    <phoneticPr fontId="4"/>
  </si>
  <si>
    <t>20</t>
  </si>
  <si>
    <t>支払手数料</t>
    <rPh sb="0" eb="2">
      <t>シハライ</t>
    </rPh>
    <rPh sb="2" eb="5">
      <t>テスウリョウ</t>
    </rPh>
    <phoneticPr fontId="4"/>
  </si>
  <si>
    <t>振込手数料</t>
    <phoneticPr fontId="4"/>
  </si>
  <si>
    <t>慶弔費</t>
    <rPh sb="0" eb="2">
      <t>ケイチョウ</t>
    </rPh>
    <rPh sb="2" eb="3">
      <t>ヒ</t>
    </rPh>
    <phoneticPr fontId="4"/>
  </si>
  <si>
    <t>香典・供花代</t>
    <phoneticPr fontId="4"/>
  </si>
  <si>
    <t>雑費</t>
    <rPh sb="0" eb="2">
      <t>ザッピ</t>
    </rPh>
    <phoneticPr fontId="4"/>
  </si>
  <si>
    <t>ゴミ処理代</t>
    <rPh sb="2" eb="4">
      <t>ショリ</t>
    </rPh>
    <rPh sb="4" eb="5">
      <t>ダイ</t>
    </rPh>
    <phoneticPr fontId="4"/>
  </si>
  <si>
    <t>合　　　　　　　　計</t>
    <rPh sb="0" eb="1">
      <t>ゴウ</t>
    </rPh>
    <rPh sb="9" eb="10">
      <t>ケイ</t>
    </rPh>
    <phoneticPr fontId="4"/>
  </si>
  <si>
    <t>⑥</t>
    <phoneticPr fontId="3"/>
  </si>
  <si>
    <t>⑦</t>
    <phoneticPr fontId="3"/>
  </si>
  <si>
    <t>⑧</t>
    <phoneticPr fontId="3"/>
  </si>
  <si>
    <t>②</t>
    <phoneticPr fontId="3"/>
  </si>
  <si>
    <t>報償費</t>
    <rPh sb="0" eb="3">
      <t>ホウショウヒ</t>
    </rPh>
    <phoneticPr fontId="4"/>
  </si>
  <si>
    <t>21</t>
    <phoneticPr fontId="3"/>
  </si>
  <si>
    <t>22</t>
    <phoneticPr fontId="3"/>
  </si>
  <si>
    <t>23</t>
    <phoneticPr fontId="3"/>
  </si>
  <si>
    <t>交通費（追加交通費）</t>
    <rPh sb="0" eb="3">
      <t>コウツウヒ</t>
    </rPh>
    <rPh sb="4" eb="6">
      <t>ツイカ</t>
    </rPh>
    <rPh sb="6" eb="9">
      <t>コウツウヒ</t>
    </rPh>
    <phoneticPr fontId="4"/>
  </si>
  <si>
    <t>(1)</t>
    <phoneticPr fontId="3"/>
  </si>
  <si>
    <t>【一般管理費様式１】</t>
    <phoneticPr fontId="3"/>
  </si>
  <si>
    <t>セル：会議名等、文字の入力・選択</t>
    <rPh sb="3" eb="6">
      <t>カイギメイ</t>
    </rPh>
    <rPh sb="6" eb="7">
      <t>トウ</t>
    </rPh>
    <rPh sb="8" eb="10">
      <t>モジ</t>
    </rPh>
    <rPh sb="11" eb="13">
      <t>ニュウリョク</t>
    </rPh>
    <rPh sb="14" eb="16">
      <t>センタク</t>
    </rPh>
    <phoneticPr fontId="3"/>
  </si>
  <si>
    <t>セル：金額・人数等、数字の入力・選択</t>
    <rPh sb="3" eb="5">
      <t>キンガク</t>
    </rPh>
    <rPh sb="6" eb="8">
      <t>ニンズウ</t>
    </rPh>
    <rPh sb="8" eb="9">
      <t>トウ</t>
    </rPh>
    <rPh sb="10" eb="12">
      <t>スウジ</t>
    </rPh>
    <rPh sb="13" eb="15">
      <t>ニュウリョク</t>
    </rPh>
    <rPh sb="16" eb="18">
      <t>センタク</t>
    </rPh>
    <phoneticPr fontId="3"/>
  </si>
  <si>
    <t>回</t>
    <phoneticPr fontId="3"/>
  </si>
  <si>
    <t>×</t>
    <phoneticPr fontId="3"/>
  </si>
  <si>
    <t>円</t>
    <phoneticPr fontId="3"/>
  </si>
  <si>
    <t>＝</t>
    <phoneticPr fontId="3"/>
  </si>
  <si>
    <t>単価</t>
  </si>
  <si>
    <t>予算額</t>
    <rPh sb="0" eb="1">
      <t>ヨ</t>
    </rPh>
    <rPh sb="1" eb="2">
      <t>サン</t>
    </rPh>
    <rPh sb="2" eb="3">
      <t>ガク</t>
    </rPh>
    <phoneticPr fontId="4"/>
  </si>
  <si>
    <t>回数</t>
    <phoneticPr fontId="3"/>
  </si>
  <si>
    <t>①</t>
    <phoneticPr fontId="3"/>
  </si>
  <si>
    <t>宿泊費</t>
    <rPh sb="0" eb="3">
      <t>シュクハクヒ</t>
    </rPh>
    <phoneticPr fontId="4"/>
  </si>
  <si>
    <t>金額</t>
    <rPh sb="0" eb="2">
      <t>キンガク</t>
    </rPh>
    <phoneticPr fontId="3"/>
  </si>
  <si>
    <t>宿泊理由→</t>
    <phoneticPr fontId="3"/>
  </si>
  <si>
    <t>会議名→</t>
    <phoneticPr fontId="3"/>
  </si>
  <si>
    <t>金額</t>
    <phoneticPr fontId="3"/>
  </si>
  <si>
    <t>計</t>
    <rPh sb="0" eb="1">
      <t>ケイ</t>
    </rPh>
    <phoneticPr fontId="3"/>
  </si>
  <si>
    <t>【交通費算出表】</t>
    <rPh sb="6" eb="7">
      <t>ヒョウ</t>
    </rPh>
    <phoneticPr fontId="3"/>
  </si>
  <si>
    <t>↑赤枠内に人数を入力してください</t>
    <rPh sb="1" eb="2">
      <t>アカ</t>
    </rPh>
    <rPh sb="2" eb="3">
      <t>ワク</t>
    </rPh>
    <rPh sb="3" eb="4">
      <t>ナイ</t>
    </rPh>
    <rPh sb="5" eb="7">
      <t>ニンズウ</t>
    </rPh>
    <rPh sb="8" eb="10">
      <t>ニュウリョク</t>
    </rPh>
    <phoneticPr fontId="3"/>
  </si>
  <si>
    <t>【交通費算出方法】</t>
    <rPh sb="1" eb="4">
      <t>コウツウヒ</t>
    </rPh>
    <rPh sb="4" eb="6">
      <t>サンシュツ</t>
    </rPh>
    <rPh sb="6" eb="8">
      <t>ホウホウ</t>
    </rPh>
    <phoneticPr fontId="4"/>
  </si>
  <si>
    <t>【雑給算出表】</t>
    <rPh sb="1" eb="3">
      <t>ザッキュウ</t>
    </rPh>
    <rPh sb="3" eb="5">
      <t>サンシュツ</t>
    </rPh>
    <rPh sb="5" eb="6">
      <t>ヒョウ</t>
    </rPh>
    <phoneticPr fontId="4"/>
  </si>
  <si>
    <t>6.会議費　(1)会場使用料　(2)軽食・飲料代</t>
    <rPh sb="2" eb="5">
      <t>カイギヒ</t>
    </rPh>
    <rPh sb="9" eb="14">
      <t>カイジョウシヨウリョウ</t>
    </rPh>
    <rPh sb="18" eb="20">
      <t>ケイショク</t>
    </rPh>
    <rPh sb="21" eb="24">
      <t>インリョウダイ</t>
    </rPh>
    <phoneticPr fontId="3"/>
  </si>
  <si>
    <t>7.旅費交通費　(1)日当　(2)交通費</t>
    <rPh sb="2" eb="7">
      <t>リョヒコウツウヒ</t>
    </rPh>
    <rPh sb="11" eb="13">
      <t>ニットウ</t>
    </rPh>
    <rPh sb="17" eb="20">
      <t>コウツウヒ</t>
    </rPh>
    <phoneticPr fontId="3"/>
  </si>
  <si>
    <t>【渉外通信補助費内訳】</t>
    <rPh sb="1" eb="3">
      <t>ショウガイ</t>
    </rPh>
    <rPh sb="3" eb="5">
      <t>ツウシン</t>
    </rPh>
    <rPh sb="5" eb="7">
      <t>ホジョ</t>
    </rPh>
    <rPh sb="7" eb="8">
      <t>ヒ</t>
    </rPh>
    <rPh sb="8" eb="10">
      <t>ウチワケ</t>
    </rPh>
    <phoneticPr fontId="4"/>
  </si>
  <si>
    <t>合計</t>
    <rPh sb="0" eb="2">
      <t>ゴウケイケイ</t>
    </rPh>
    <phoneticPr fontId="4"/>
  </si>
  <si>
    <t>⑨</t>
    <phoneticPr fontId="4"/>
  </si>
  <si>
    <t>⑩</t>
    <phoneticPr fontId="4"/>
  </si>
  <si>
    <t>内容</t>
    <rPh sb="0" eb="1">
      <t>ウチ</t>
    </rPh>
    <rPh sb="1" eb="2">
      <t>カタチ</t>
    </rPh>
    <phoneticPr fontId="4"/>
  </si>
  <si>
    <r>
      <t>起算根拠　　</t>
    </r>
    <r>
      <rPr>
        <b/>
        <sz val="14"/>
        <color rgb="FFFF0000"/>
        <rFont val="HGPｺﾞｼｯｸM"/>
        <family val="3"/>
        <charset val="128"/>
      </rPr>
      <t>〔詳細に記入して下さい〕</t>
    </r>
    <rPh sb="0" eb="2">
      <t>キサン</t>
    </rPh>
    <rPh sb="2" eb="4">
      <t>コンキョ</t>
    </rPh>
    <rPh sb="7" eb="9">
      <t>ショウサイ</t>
    </rPh>
    <rPh sb="10" eb="12">
      <t>キニュウ</t>
    </rPh>
    <rPh sb="14" eb="15">
      <t>クダ</t>
    </rPh>
    <phoneticPr fontId="4"/>
  </si>
  <si>
    <t>※右側の算出表に入力</t>
    <rPh sb="1" eb="3">
      <t>ミギガワ</t>
    </rPh>
    <rPh sb="4" eb="7">
      <t>サンシュツヒョウ</t>
    </rPh>
    <phoneticPr fontId="3"/>
  </si>
  <si>
    <t>一般管理費会計予算書(事業会計除く）</t>
    <phoneticPr fontId="3"/>
  </si>
  <si>
    <t>財務部</t>
    <rPh sb="0" eb="2">
      <t>ザイム</t>
    </rPh>
    <rPh sb="2" eb="3">
      <t>ブ</t>
    </rPh>
    <phoneticPr fontId="4"/>
  </si>
  <si>
    <t>法務部</t>
    <rPh sb="0" eb="2">
      <t>ホウム</t>
    </rPh>
    <rPh sb="2" eb="3">
      <t>ブ</t>
    </rPh>
    <phoneticPr fontId="4"/>
  </si>
  <si>
    <t>JPBL/WJBL部</t>
    <rPh sb="9" eb="10">
      <t>ブ</t>
    </rPh>
    <phoneticPr fontId="4"/>
  </si>
  <si>
    <t>国スポ部</t>
    <rPh sb="0" eb="1">
      <t>コク</t>
    </rPh>
    <rPh sb="3" eb="4">
      <t>ブ</t>
    </rPh>
    <phoneticPr fontId="4"/>
  </si>
  <si>
    <t>登録推進部</t>
    <rPh sb="0" eb="2">
      <t>トウロク</t>
    </rPh>
    <rPh sb="2" eb="4">
      <t>スイシン</t>
    </rPh>
    <rPh sb="4" eb="5">
      <t>ブ</t>
    </rPh>
    <phoneticPr fontId="4"/>
  </si>
  <si>
    <t>総務委員会</t>
    <rPh sb="0" eb="2">
      <t>ソウム</t>
    </rPh>
    <rPh sb="2" eb="5">
      <t>イインカイ</t>
    </rPh>
    <phoneticPr fontId="4"/>
  </si>
  <si>
    <t>競技会委員会</t>
    <rPh sb="0" eb="2">
      <t>キョウギ</t>
    </rPh>
    <rPh sb="3" eb="6">
      <t>イインカイ</t>
    </rPh>
    <phoneticPr fontId="4"/>
  </si>
  <si>
    <t>強化・育成委員会</t>
    <rPh sb="0" eb="2">
      <t>キョウカ</t>
    </rPh>
    <rPh sb="3" eb="5">
      <t>イクセイ</t>
    </rPh>
    <rPh sb="5" eb="8">
      <t>イインカイ</t>
    </rPh>
    <phoneticPr fontId="4"/>
  </si>
  <si>
    <t>審判委員会</t>
    <rPh sb="0" eb="2">
      <t>シンパン</t>
    </rPh>
    <rPh sb="2" eb="5">
      <t>イインカイ</t>
    </rPh>
    <phoneticPr fontId="4"/>
  </si>
  <si>
    <t>普及委員会</t>
    <rPh sb="0" eb="2">
      <t>フキュウ</t>
    </rPh>
    <rPh sb="2" eb="5">
      <t>イインカイ</t>
    </rPh>
    <phoneticPr fontId="4"/>
  </si>
  <si>
    <t>スポーツ医科学委員会</t>
    <rPh sb="4" eb="7">
      <t>イカガク</t>
    </rPh>
    <rPh sb="7" eb="10">
      <t>イインカイ</t>
    </rPh>
    <phoneticPr fontId="4"/>
  </si>
  <si>
    <t>広報委員会</t>
    <rPh sb="0" eb="2">
      <t>コウホウ</t>
    </rPh>
    <rPh sb="2" eb="5">
      <t>イインカイ</t>
    </rPh>
    <phoneticPr fontId="4"/>
  </si>
  <si>
    <t>３×３委員会</t>
    <rPh sb="3" eb="6">
      <t>イインカイ</t>
    </rPh>
    <phoneticPr fontId="4"/>
  </si>
  <si>
    <t>U12部会</t>
    <rPh sb="3" eb="5">
      <t>ブカイ</t>
    </rPh>
    <phoneticPr fontId="4"/>
  </si>
  <si>
    <t>U15部会</t>
    <rPh sb="3" eb="5">
      <t>ブカイ</t>
    </rPh>
    <phoneticPr fontId="4"/>
  </si>
  <si>
    <t>U18部会</t>
    <rPh sb="3" eb="5">
      <t>ブカイ</t>
    </rPh>
    <phoneticPr fontId="4"/>
  </si>
  <si>
    <t>社会人部会</t>
    <rPh sb="0" eb="2">
      <t>シャカイ</t>
    </rPh>
    <rPh sb="2" eb="3">
      <t>ジン</t>
    </rPh>
    <rPh sb="3" eb="5">
      <t>ブカイ</t>
    </rPh>
    <phoneticPr fontId="4"/>
  </si>
  <si>
    <t>事務局</t>
    <rPh sb="0" eb="3">
      <t>ジムキョク</t>
    </rPh>
    <phoneticPr fontId="3"/>
  </si>
  <si>
    <t>部/委員会/部会名　選択</t>
    <rPh sb="10" eb="12">
      <t>センタク</t>
    </rPh>
    <phoneticPr fontId="3"/>
  </si>
  <si>
    <t>2025年度　〔HBA用〕</t>
    <rPh sb="4" eb="6">
      <t>ネンド</t>
    </rPh>
    <rPh sb="11" eb="12">
      <t>ヨウ</t>
    </rPh>
    <phoneticPr fontId="3"/>
  </si>
  <si>
    <t>※　リアル   2,000円</t>
    <rPh sb="13" eb="14">
      <t>エン</t>
    </rPh>
    <phoneticPr fontId="3"/>
  </si>
  <si>
    <t>　 　リモート　1,000円</t>
    <rPh sb="13" eb="14">
      <t>エン</t>
    </rPh>
    <phoneticPr fontId="3"/>
  </si>
  <si>
    <t>【一般管理費会計・事業活動会計「2024年度 予算策定・執行に係る運用内規」より】</t>
    <phoneticPr fontId="3"/>
  </si>
  <si>
    <t>月給12万円×12か月＝144万円、アルバイト3万円×2人＝6万円</t>
    <phoneticPr fontId="3"/>
  </si>
  <si>
    <t>①月給</t>
    <rPh sb="1" eb="3">
      <t>ゲッキュウ</t>
    </rPh>
    <phoneticPr fontId="4"/>
  </si>
  <si>
    <t>②随時</t>
    <rPh sb="1" eb="3">
      <t>ズイジ</t>
    </rPh>
    <phoneticPr fontId="4"/>
  </si>
  <si>
    <t>の①～⑩は連動しています</t>
    <rPh sb="5" eb="7">
      <t>レンドウ</t>
    </rPh>
    <phoneticPr fontId="3"/>
  </si>
  <si>
    <t>評議員会</t>
    <phoneticPr fontId="3"/>
  </si>
  <si>
    <t>理事会</t>
    <phoneticPr fontId="3"/>
  </si>
  <si>
    <t>常務理事会</t>
    <phoneticPr fontId="3"/>
  </si>
  <si>
    <t>○○委員会</t>
    <phoneticPr fontId="3"/>
  </si>
  <si>
    <t>○○部会</t>
    <phoneticPr fontId="3"/>
  </si>
  <si>
    <t>会議資料</t>
    <phoneticPr fontId="3"/>
  </si>
  <si>
    <t>事務会計担当説明会</t>
    <rPh sb="0" eb="9">
      <t>ジムカイケイタントウセツメイカイ</t>
    </rPh>
    <phoneticPr fontId="3"/>
  </si>
  <si>
    <t xml:space="preserve">【補足事項】
(1)　事務会計担当説明会は、リモートでの出席により、会議費の計上がありません
(2)　④〇〇委員会はリアルとリモートの出席者あり
(3)　モバイルWi-Fi→現在1台の契約だが、2台に増やしたい
</t>
    <rPh sb="1" eb="5">
      <t>ホソクジコウ</t>
    </rPh>
    <rPh sb="28" eb="30">
      <t>シュッセキ</t>
    </rPh>
    <rPh sb="34" eb="37">
      <t>カイギヒ</t>
    </rPh>
    <rPh sb="38" eb="40">
      <t>ケイジョウ</t>
    </rPh>
    <rPh sb="54" eb="57">
      <t>イインカイ</t>
    </rPh>
    <rPh sb="67" eb="70">
      <t>シュッセキシャ</t>
    </rPh>
    <rPh sb="87" eb="89">
      <t>ゲンザイ</t>
    </rPh>
    <rPh sb="90" eb="91">
      <t>ダイ</t>
    </rPh>
    <rPh sb="92" eb="94">
      <t>ケイヤク</t>
    </rPh>
    <rPh sb="98" eb="99">
      <t>ダイ</t>
    </rPh>
    <rPh sb="100" eb="101">
      <t>フ</t>
    </rPh>
    <phoneticPr fontId="3"/>
  </si>
  <si>
    <t>郵送料</t>
    <phoneticPr fontId="3"/>
  </si>
  <si>
    <t>往復はがき等</t>
    <phoneticPr fontId="3"/>
  </si>
  <si>
    <t>切手</t>
    <phoneticPr fontId="3"/>
  </si>
  <si>
    <t>HP契約料</t>
    <phoneticPr fontId="3"/>
  </si>
  <si>
    <t>HP通信費</t>
    <phoneticPr fontId="3"/>
  </si>
  <si>
    <t>モバイルWi-Fi　月1,000円</t>
    <phoneticPr fontId="3"/>
  </si>
  <si>
    <t>〇〇委員会委員長</t>
    <rPh sb="2" eb="5">
      <t>イインカイ</t>
    </rPh>
    <rPh sb="5" eb="8">
      <t>イインチョウ</t>
    </rPh>
    <phoneticPr fontId="3"/>
  </si>
  <si>
    <t>〇〇部部長</t>
    <rPh sb="2" eb="3">
      <t>ブ</t>
    </rPh>
    <rPh sb="3" eb="5">
      <t>ブチョウ</t>
    </rPh>
    <phoneticPr fontId="3"/>
  </si>
  <si>
    <t>〇〇部会部会長</t>
    <rPh sb="2" eb="4">
      <t>ブカイ</t>
    </rPh>
    <rPh sb="4" eb="7">
      <t>ブカイチョウ</t>
    </rPh>
    <phoneticPr fontId="3"/>
  </si>
  <si>
    <t>〇〇委員会副委員長</t>
    <rPh sb="2" eb="5">
      <t>イインカイ</t>
    </rPh>
    <rPh sb="5" eb="6">
      <t>フク</t>
    </rPh>
    <rPh sb="6" eb="9">
      <t>イインチョウ</t>
    </rPh>
    <phoneticPr fontId="3"/>
  </si>
  <si>
    <t>インクカートリッジ</t>
    <phoneticPr fontId="3"/>
  </si>
  <si>
    <t>コピー用紙</t>
    <phoneticPr fontId="3"/>
  </si>
  <si>
    <t>個</t>
    <rPh sb="0" eb="1">
      <t>コ</t>
    </rPh>
    <phoneticPr fontId="3"/>
  </si>
  <si>
    <t>箱</t>
    <rPh sb="0" eb="1">
      <t>ハコ</t>
    </rPh>
    <phoneticPr fontId="3"/>
  </si>
  <si>
    <t>ファイル</t>
    <phoneticPr fontId="3"/>
  </si>
  <si>
    <t>ディジタイマー修理代33,000円、ホーン修理代8,800円</t>
    <phoneticPr fontId="3"/>
  </si>
  <si>
    <t>広報誌代</t>
    <phoneticPr fontId="3"/>
  </si>
  <si>
    <t>封筒印刷</t>
    <phoneticPr fontId="3"/>
  </si>
  <si>
    <t>コピー代</t>
    <phoneticPr fontId="3"/>
  </si>
  <si>
    <t>PCリース料</t>
    <phoneticPr fontId="3"/>
  </si>
  <si>
    <t>倉庫使用料</t>
    <phoneticPr fontId="3"/>
  </si>
  <si>
    <t>プリンター</t>
    <phoneticPr fontId="3"/>
  </si>
  <si>
    <t>〇〇市体育協会</t>
    <phoneticPr fontId="3"/>
  </si>
  <si>
    <t>振込手数料</t>
    <phoneticPr fontId="3"/>
  </si>
  <si>
    <t>個人賞</t>
    <phoneticPr fontId="3"/>
  </si>
  <si>
    <t>香典代</t>
    <phoneticPr fontId="3"/>
  </si>
  <si>
    <t>供花代</t>
    <phoneticPr fontId="3"/>
  </si>
  <si>
    <t>弔電</t>
    <phoneticPr fontId="3"/>
  </si>
  <si>
    <t>ゴミ処理代</t>
    <phoneticPr fontId="3"/>
  </si>
  <si>
    <t>高体連個人賞</t>
    <rPh sb="3" eb="6">
      <t>コジンショウ</t>
    </rPh>
    <phoneticPr fontId="3"/>
  </si>
  <si>
    <t>中体連個人賞</t>
    <rPh sb="0" eb="1">
      <t>チュウ</t>
    </rPh>
    <rPh sb="3" eb="6">
      <t>コジンショウ</t>
    </rPh>
    <phoneticPr fontId="3"/>
  </si>
  <si>
    <t>通信運搬費</t>
    <phoneticPr fontId="4"/>
  </si>
  <si>
    <t>科　　　目</t>
    <rPh sb="0" eb="1">
      <t>カ</t>
    </rPh>
    <rPh sb="4" eb="5">
      <t>メ</t>
    </rPh>
    <phoneticPr fontId="4"/>
  </si>
  <si>
    <t>消耗品費</t>
    <rPh sb="0" eb="2">
      <t>ショウモウ</t>
    </rPh>
    <rPh sb="2" eb="3">
      <t>ヒン</t>
    </rPh>
    <rPh sb="3" eb="4">
      <t>ヒ</t>
    </rPh>
    <phoneticPr fontId="4"/>
  </si>
  <si>
    <t xml:space="preserve">◆名刺や挨拶状、会報等の印刷代
◆事業報告書の印刷代
</t>
    <rPh sb="18" eb="20">
      <t>ジギョウ</t>
    </rPh>
    <rPh sb="20" eb="23">
      <t>ホウコクショ</t>
    </rPh>
    <rPh sb="24" eb="26">
      <t>インサツ</t>
    </rPh>
    <rPh sb="26" eb="27">
      <t>ダイ</t>
    </rPh>
    <phoneticPr fontId="3"/>
  </si>
  <si>
    <t>◆賞状一括発注する印刷代</t>
    <phoneticPr fontId="3"/>
  </si>
  <si>
    <t>一般管理費会計の起算根拠の統一用語（例）</t>
    <rPh sb="0" eb="5">
      <t>イッパンカンリヒ</t>
    </rPh>
    <rPh sb="5" eb="7">
      <t>カイケイ</t>
    </rPh>
    <rPh sb="8" eb="12">
      <t>キサンコンキョ</t>
    </rPh>
    <rPh sb="13" eb="15">
      <t>トウイツ</t>
    </rPh>
    <rPh sb="15" eb="17">
      <t>ヨウゴ</t>
    </rPh>
    <rPh sb="18" eb="19">
      <t>レイ</t>
    </rPh>
    <phoneticPr fontId="3"/>
  </si>
  <si>
    <t>科目・細目</t>
    <rPh sb="0" eb="2">
      <t>カモク</t>
    </rPh>
    <rPh sb="3" eb="5">
      <t>サイモク</t>
    </rPh>
    <phoneticPr fontId="3"/>
  </si>
  <si>
    <t>起算根拠記入内容</t>
    <rPh sb="0" eb="4">
      <t>キサンコンキョ</t>
    </rPh>
    <rPh sb="4" eb="6">
      <t>キニュウ</t>
    </rPh>
    <rPh sb="6" eb="8">
      <t>ナイヨウ</t>
    </rPh>
    <phoneticPr fontId="3"/>
  </si>
  <si>
    <t>【6.会議費】</t>
    <rPh sb="3" eb="6">
      <t>カイギヒ</t>
    </rPh>
    <phoneticPr fontId="3"/>
  </si>
  <si>
    <t>17時～21時(平日夜間)</t>
    <rPh sb="2" eb="3">
      <t>ジ</t>
    </rPh>
    <rPh sb="6" eb="7">
      <t>ジ</t>
    </rPh>
    <rPh sb="8" eb="10">
      <t>ヘイジツ</t>
    </rPh>
    <rPh sb="10" eb="12">
      <t>ヤカン</t>
    </rPh>
    <phoneticPr fontId="3"/>
  </si>
  <si>
    <t>午前9時～13時・午後13時～17時(土日)</t>
    <rPh sb="0" eb="2">
      <t>ゴゼン</t>
    </rPh>
    <rPh sb="3" eb="4">
      <t>ジ</t>
    </rPh>
    <rPh sb="7" eb="8">
      <t>ジ</t>
    </rPh>
    <rPh sb="9" eb="11">
      <t>ゴゴ</t>
    </rPh>
    <rPh sb="13" eb="14">
      <t>ジ</t>
    </rPh>
    <rPh sb="17" eb="18">
      <t>ジ</t>
    </rPh>
    <rPh sb="19" eb="21">
      <t>ドニチ</t>
    </rPh>
    <phoneticPr fontId="3"/>
  </si>
  <si>
    <t>17時～21時(土日夜間)</t>
    <rPh sb="2" eb="3">
      <t>ジ</t>
    </rPh>
    <rPh sb="6" eb="7">
      <t>ジ</t>
    </rPh>
    <rPh sb="8" eb="10">
      <t>ドニチ</t>
    </rPh>
    <rPh sb="10" eb="12">
      <t>ヤカン</t>
    </rPh>
    <phoneticPr fontId="3"/>
  </si>
  <si>
    <t>◎会議室使用料、飲料費を計上　　・人数の単位：名</t>
    <rPh sb="1" eb="7">
      <t>カイギシツシヨウリョウ</t>
    </rPh>
    <rPh sb="8" eb="11">
      <t>インリョウヒ</t>
    </rPh>
    <rPh sb="12" eb="14">
      <t>ケイジョウ</t>
    </rPh>
    <rPh sb="17" eb="19">
      <t>ニンズウ</t>
    </rPh>
    <rPh sb="20" eb="22">
      <t>タンイ</t>
    </rPh>
    <rPh sb="23" eb="24">
      <t>メイ</t>
    </rPh>
    <phoneticPr fontId="3"/>
  </si>
  <si>
    <t>例1）全道事務会計担当者
　　　　　説明会(2回)</t>
    <rPh sb="0" eb="1">
      <t>レイ</t>
    </rPh>
    <rPh sb="18" eb="20">
      <t>セツメイ</t>
    </rPh>
    <rPh sb="23" eb="24">
      <t>カイ</t>
    </rPh>
    <phoneticPr fontId="3"/>
  </si>
  <si>
    <t>例2）総務委員会会議（4回）</t>
    <rPh sb="0" eb="1">
      <t>レイ</t>
    </rPh>
    <rPh sb="3" eb="5">
      <t>ソウム</t>
    </rPh>
    <rPh sb="12" eb="13">
      <t>カイ</t>
    </rPh>
    <phoneticPr fontId="3"/>
  </si>
  <si>
    <t>例3）広報委員会会議（6回）</t>
    <rPh sb="0" eb="1">
      <t>レイ</t>
    </rPh>
    <rPh sb="3" eb="5">
      <t>コウホウ</t>
    </rPh>
    <rPh sb="12" eb="13">
      <t>カイ</t>
    </rPh>
    <phoneticPr fontId="3"/>
  </si>
  <si>
    <t>【北海きたえーる研修室等使用料】</t>
    <rPh sb="1" eb="3">
      <t>ホッカイ</t>
    </rPh>
    <rPh sb="8" eb="11">
      <t>ケンシュウシツ</t>
    </rPh>
    <rPh sb="11" eb="12">
      <t>トウ</t>
    </rPh>
    <rPh sb="12" eb="15">
      <t>シヨウリョウ</t>
    </rPh>
    <phoneticPr fontId="3"/>
  </si>
  <si>
    <t>(1)小研修室</t>
    <rPh sb="3" eb="7">
      <t>ショウケンシュウシツ</t>
    </rPh>
    <phoneticPr fontId="3"/>
  </si>
  <si>
    <t>小研修室4,500円(平日夜間)</t>
    <rPh sb="0" eb="4">
      <t>ショウケンシュウシツ</t>
    </rPh>
    <rPh sb="9" eb="10">
      <t>エン</t>
    </rPh>
    <rPh sb="11" eb="13">
      <t>ヘイジツ</t>
    </rPh>
    <rPh sb="13" eb="15">
      <t>ヤカン</t>
    </rPh>
    <phoneticPr fontId="3"/>
  </si>
  <si>
    <t>小研修室5,500円(土日午前or午後)</t>
    <rPh sb="0" eb="4">
      <t>ショウケンシュウシツ</t>
    </rPh>
    <rPh sb="9" eb="10">
      <t>エン</t>
    </rPh>
    <rPh sb="11" eb="12">
      <t>ツチ</t>
    </rPh>
    <rPh sb="12" eb="13">
      <t>ヒ</t>
    </rPh>
    <rPh sb="13" eb="15">
      <t>ゴゼン</t>
    </rPh>
    <rPh sb="17" eb="19">
      <t>ゴゴ</t>
    </rPh>
    <phoneticPr fontId="3"/>
  </si>
  <si>
    <t>小研修室7,000円(土日夜間)</t>
    <rPh sb="0" eb="4">
      <t>ショウケンシュウシツ</t>
    </rPh>
    <rPh sb="9" eb="10">
      <t>エン</t>
    </rPh>
    <rPh sb="11" eb="12">
      <t>ツチ</t>
    </rPh>
    <rPh sb="12" eb="13">
      <t>ヒ</t>
    </rPh>
    <rPh sb="13" eb="15">
      <t>ヤカン</t>
    </rPh>
    <phoneticPr fontId="3"/>
  </si>
  <si>
    <t>(2)中研修室</t>
    <rPh sb="3" eb="4">
      <t>チュウ</t>
    </rPh>
    <rPh sb="4" eb="7">
      <t>ケンシュウシツ</t>
    </rPh>
    <phoneticPr fontId="3"/>
  </si>
  <si>
    <t>中研修室9,000円(平日夜間)</t>
    <rPh sb="0" eb="1">
      <t>チュウ</t>
    </rPh>
    <rPh sb="1" eb="4">
      <t>ケンシュウシツ</t>
    </rPh>
    <rPh sb="9" eb="10">
      <t>エン</t>
    </rPh>
    <rPh sb="11" eb="13">
      <t>ヘイジツ</t>
    </rPh>
    <rPh sb="13" eb="15">
      <t>ヤカン</t>
    </rPh>
    <phoneticPr fontId="3"/>
  </si>
  <si>
    <t>中研修室10,000円(土日午前or午後)</t>
    <rPh sb="0" eb="1">
      <t>チュウ</t>
    </rPh>
    <rPh sb="1" eb="4">
      <t>ケンシュウシツ</t>
    </rPh>
    <rPh sb="10" eb="11">
      <t>エン</t>
    </rPh>
    <rPh sb="12" eb="13">
      <t>ツチ</t>
    </rPh>
    <rPh sb="13" eb="14">
      <t>ヒ</t>
    </rPh>
    <rPh sb="14" eb="16">
      <t>ゴゼン</t>
    </rPh>
    <rPh sb="18" eb="20">
      <t>ゴゴ</t>
    </rPh>
    <phoneticPr fontId="3"/>
  </si>
  <si>
    <t>中研修室13,000円(土日夜間)</t>
    <rPh sb="0" eb="1">
      <t>チュウ</t>
    </rPh>
    <rPh sb="1" eb="4">
      <t>ケンシュウシツ</t>
    </rPh>
    <rPh sb="10" eb="11">
      <t>エン</t>
    </rPh>
    <rPh sb="12" eb="13">
      <t>ツチ</t>
    </rPh>
    <rPh sb="13" eb="14">
      <t>ヒ</t>
    </rPh>
    <rPh sb="14" eb="16">
      <t>ヤカン</t>
    </rPh>
    <phoneticPr fontId="3"/>
  </si>
  <si>
    <t>(3)大研修室</t>
    <rPh sb="3" eb="4">
      <t>ダイ</t>
    </rPh>
    <rPh sb="4" eb="7">
      <t>ケンシュウシツ</t>
    </rPh>
    <phoneticPr fontId="3"/>
  </si>
  <si>
    <t>大研修室16,000円(平日夜間)</t>
    <rPh sb="10" eb="11">
      <t>エン</t>
    </rPh>
    <rPh sb="12" eb="14">
      <t>ヘイジツ</t>
    </rPh>
    <rPh sb="14" eb="16">
      <t>ヤカン</t>
    </rPh>
    <phoneticPr fontId="3"/>
  </si>
  <si>
    <t>大研修室20,000円(土日午前or午後)</t>
    <rPh sb="10" eb="11">
      <t>エン</t>
    </rPh>
    <rPh sb="12" eb="13">
      <t>ツチ</t>
    </rPh>
    <rPh sb="13" eb="14">
      <t>ヒ</t>
    </rPh>
    <rPh sb="14" eb="16">
      <t>ゴゼン</t>
    </rPh>
    <rPh sb="18" eb="20">
      <t>ゴゴ</t>
    </rPh>
    <phoneticPr fontId="3"/>
  </si>
  <si>
    <t>大研修室24,000円(土日夜間)</t>
    <rPh sb="0" eb="1">
      <t>ダイ</t>
    </rPh>
    <rPh sb="1" eb="4">
      <t>ケンシュウシツ</t>
    </rPh>
    <rPh sb="10" eb="11">
      <t>エン</t>
    </rPh>
    <rPh sb="12" eb="13">
      <t>ツチ</t>
    </rPh>
    <rPh sb="13" eb="14">
      <t>ヒ</t>
    </rPh>
    <rPh sb="14" eb="16">
      <t>ヤカン</t>
    </rPh>
    <phoneticPr fontId="3"/>
  </si>
  <si>
    <t>(4)講堂・視聴覚室</t>
    <rPh sb="3" eb="5">
      <t>コウドウ</t>
    </rPh>
    <rPh sb="6" eb="10">
      <t>シチョウカクシツ</t>
    </rPh>
    <phoneticPr fontId="3"/>
  </si>
  <si>
    <t>講堂22,000円(平日夜間)</t>
    <rPh sb="0" eb="2">
      <t>コウドウ</t>
    </rPh>
    <rPh sb="8" eb="9">
      <t>エン</t>
    </rPh>
    <rPh sb="10" eb="12">
      <t>ヘイジツ</t>
    </rPh>
    <rPh sb="12" eb="14">
      <t>ヤカン</t>
    </rPh>
    <phoneticPr fontId="3"/>
  </si>
  <si>
    <t>講堂26,500円(土日午前or午後)</t>
    <rPh sb="8" eb="9">
      <t>エン</t>
    </rPh>
    <rPh sb="10" eb="11">
      <t>ツチ</t>
    </rPh>
    <rPh sb="11" eb="12">
      <t>ヒ</t>
    </rPh>
    <rPh sb="12" eb="14">
      <t>ゴゼン</t>
    </rPh>
    <rPh sb="16" eb="18">
      <t>ゴゴ</t>
    </rPh>
    <phoneticPr fontId="3"/>
  </si>
  <si>
    <t>講堂33,000円(土日夜間)</t>
    <rPh sb="0" eb="2">
      <t>コウドウ</t>
    </rPh>
    <rPh sb="8" eb="9">
      <t>エン</t>
    </rPh>
    <rPh sb="10" eb="11">
      <t>ツチ</t>
    </rPh>
    <rPh sb="11" eb="12">
      <t>ヒ</t>
    </rPh>
    <rPh sb="12" eb="14">
      <t>ヤカン</t>
    </rPh>
    <phoneticPr fontId="3"/>
  </si>
  <si>
    <t>(5)お茶・軽食等</t>
    <rPh sb="4" eb="5">
      <t>チャ</t>
    </rPh>
    <rPh sb="6" eb="8">
      <t>ケイショク</t>
    </rPh>
    <rPh sb="8" eb="9">
      <t>トウ</t>
    </rPh>
    <phoneticPr fontId="3"/>
  </si>
  <si>
    <t>飲料費300円</t>
    <rPh sb="0" eb="2">
      <t>インリョウ</t>
    </rPh>
    <rPh sb="2" eb="3">
      <t>ヒ</t>
    </rPh>
    <rPh sb="6" eb="7">
      <t>エン</t>
    </rPh>
    <phoneticPr fontId="3"/>
  </si>
  <si>
    <t>飲料費200円</t>
    <rPh sb="0" eb="2">
      <t>インリョウ</t>
    </rPh>
    <rPh sb="2" eb="3">
      <t>ヒ</t>
    </rPh>
    <rPh sb="6" eb="7">
      <t>エン</t>
    </rPh>
    <phoneticPr fontId="3"/>
  </si>
  <si>
    <t>（お茶+軽食）</t>
    <rPh sb="2" eb="3">
      <t>チャ</t>
    </rPh>
    <rPh sb="4" eb="6">
      <t>ケイショク</t>
    </rPh>
    <phoneticPr fontId="3"/>
  </si>
  <si>
    <t>（お茶のみ）</t>
    <rPh sb="2" eb="3">
      <t>チャ</t>
    </rPh>
    <phoneticPr fontId="3"/>
  </si>
  <si>
    <t>【7.旅費交通費】</t>
    <rPh sb="3" eb="5">
      <t>リョヒ</t>
    </rPh>
    <rPh sb="5" eb="8">
      <t>コウツウヒ</t>
    </rPh>
    <phoneticPr fontId="3"/>
  </si>
  <si>
    <t>◎日　当：①リアル会議2,000円、②リモート会議1,000円</t>
    <rPh sb="1" eb="2">
      <t>ニチ</t>
    </rPh>
    <rPh sb="3" eb="4">
      <t>トウ</t>
    </rPh>
    <rPh sb="9" eb="11">
      <t>カイギ</t>
    </rPh>
    <rPh sb="12" eb="17">
      <t>000エン</t>
    </rPh>
    <rPh sb="23" eb="25">
      <t>カイギ</t>
    </rPh>
    <rPh sb="26" eb="31">
      <t>000エン</t>
    </rPh>
    <phoneticPr fontId="3"/>
  </si>
  <si>
    <t>例1）全道事務会計担当者
　　　　　  　説明会（2回）</t>
    <rPh sb="0" eb="1">
      <t>レイ</t>
    </rPh>
    <rPh sb="3" eb="5">
      <t>ゼンドウ</t>
    </rPh>
    <rPh sb="5" eb="7">
      <t>ジム</t>
    </rPh>
    <rPh sb="7" eb="9">
      <t>カイケイ</t>
    </rPh>
    <rPh sb="9" eb="12">
      <t>タントウシャ</t>
    </rPh>
    <rPh sb="21" eb="23">
      <t>セツメイ</t>
    </rPh>
    <rPh sb="23" eb="24">
      <t>カイ</t>
    </rPh>
    <rPh sb="26" eb="27">
      <t>カイ</t>
    </rPh>
    <phoneticPr fontId="3"/>
  </si>
  <si>
    <t>◆リアル：日当2,000円×3名＝6,000円　×2回開催　計12,000円
◆リモート：日当1,000円×56名＝56,000円　×2回開催　計112,000円 　合計124,000円</t>
    <rPh sb="5" eb="7">
      <t>ニットウ</t>
    </rPh>
    <rPh sb="8" eb="13">
      <t>０００エン</t>
    </rPh>
    <rPh sb="15" eb="16">
      <t>メイ</t>
    </rPh>
    <rPh sb="18" eb="23">
      <t>０００エン</t>
    </rPh>
    <rPh sb="26" eb="27">
      <t>カイ</t>
    </rPh>
    <rPh sb="27" eb="29">
      <t>カイサイ</t>
    </rPh>
    <rPh sb="37" eb="38">
      <t>エン</t>
    </rPh>
    <rPh sb="45" eb="47">
      <t>ニットウ</t>
    </rPh>
    <rPh sb="56" eb="57">
      <t>メイ</t>
    </rPh>
    <rPh sb="68" eb="69">
      <t>カイ</t>
    </rPh>
    <rPh sb="69" eb="71">
      <t>カイサイ</t>
    </rPh>
    <rPh sb="76" eb="81">
      <t>０００エン</t>
    </rPh>
    <rPh sb="83" eb="85">
      <t>ゴウケイ</t>
    </rPh>
    <phoneticPr fontId="3"/>
  </si>
  <si>
    <t>例2）総務委員会会議（4回）</t>
    <rPh sb="0" eb="1">
      <t>レイ</t>
    </rPh>
    <rPh sb="12" eb="13">
      <t>カイ</t>
    </rPh>
    <phoneticPr fontId="3"/>
  </si>
  <si>
    <t>日当2,000円×13名×4回＝104,000円、交通費：江別2名×500円×4回＝4,000円　合計108,000円</t>
    <rPh sb="49" eb="51">
      <t>ゴウケイ</t>
    </rPh>
    <rPh sb="54" eb="59">
      <t>000エン</t>
    </rPh>
    <phoneticPr fontId="3"/>
  </si>
  <si>
    <t>例3）広報委員会会議（6回）</t>
    <rPh sb="0" eb="1">
      <t>レイ</t>
    </rPh>
    <rPh sb="12" eb="13">
      <t>カイ</t>
    </rPh>
    <phoneticPr fontId="3"/>
  </si>
  <si>
    <t>日当2,000円×6名×6回＝72,000円　合計72,200円</t>
    <rPh sb="23" eb="25">
      <t>ゴウケイ</t>
    </rPh>
    <rPh sb="27" eb="32">
      <t>２００エン</t>
    </rPh>
    <phoneticPr fontId="3"/>
  </si>
  <si>
    <t>【8.通信費】</t>
    <rPh sb="3" eb="5">
      <t>ツウシン</t>
    </rPh>
    <rPh sb="5" eb="6">
      <t>ヒ</t>
    </rPh>
    <phoneticPr fontId="3"/>
  </si>
  <si>
    <t>①渉外通信費</t>
    <rPh sb="1" eb="3">
      <t>ショウガイ</t>
    </rPh>
    <rPh sb="3" eb="6">
      <t>ツウシンヒ</t>
    </rPh>
    <phoneticPr fontId="3"/>
  </si>
  <si>
    <t>【9.事務用品消耗品費】</t>
    <rPh sb="3" eb="7">
      <t>ジムヨウヒン</t>
    </rPh>
    <rPh sb="7" eb="10">
      <t>ショウモウヒン</t>
    </rPh>
    <rPh sb="10" eb="11">
      <t>ヒ</t>
    </rPh>
    <phoneticPr fontId="3"/>
  </si>
  <si>
    <t>①プリンターインク代</t>
    <rPh sb="9" eb="10">
      <t>ダイ</t>
    </rPh>
    <phoneticPr fontId="3"/>
  </si>
  <si>
    <t>CANON (A3ﾌﾟﾘﾝﾀｰ)BCI-351XL／BCI-350XLPGBK 5,000円/箱</t>
    <rPh sb="41" eb="46">
      <t>０００エン</t>
    </rPh>
    <rPh sb="47" eb="48">
      <t>ハコ</t>
    </rPh>
    <phoneticPr fontId="3"/>
  </si>
  <si>
    <t>②プリンターインク代</t>
    <rPh sb="9" eb="10">
      <t>ダイ</t>
    </rPh>
    <phoneticPr fontId="3"/>
  </si>
  <si>
    <t>③プリンターインク代</t>
    <rPh sb="9" eb="10">
      <t>ダイ</t>
    </rPh>
    <phoneticPr fontId="3"/>
  </si>
  <si>
    <t>2026年度　〔HBA用〕</t>
    <rPh sb="4" eb="6">
      <t>ネンド</t>
    </rPh>
    <rPh sb="11" eb="12">
      <t>ヨウ</t>
    </rPh>
    <phoneticPr fontId="3"/>
  </si>
  <si>
    <t>【参考資料1】</t>
    <phoneticPr fontId="4"/>
  </si>
  <si>
    <t>「会議費・日当・旅費交通費・食糧費・雑費」の区分(科目)の適用について</t>
    <rPh sb="1" eb="4">
      <t>カイギヒ</t>
    </rPh>
    <rPh sb="5" eb="7">
      <t>ニットウ</t>
    </rPh>
    <rPh sb="8" eb="13">
      <t>リョヒコウツウヒ</t>
    </rPh>
    <rPh sb="14" eb="17">
      <t>ショクリョウヒ</t>
    </rPh>
    <rPh sb="18" eb="20">
      <t>ザッピ</t>
    </rPh>
    <rPh sb="22" eb="24">
      <t>クブン</t>
    </rPh>
    <rPh sb="25" eb="27">
      <t>カモク</t>
    </rPh>
    <rPh sb="29" eb="31">
      <t>テキヨウ</t>
    </rPh>
    <phoneticPr fontId="4"/>
  </si>
  <si>
    <t>【詳細は、2025年度 対象経費基準を参照】</t>
    <rPh sb="1" eb="3">
      <t>ショウサイ</t>
    </rPh>
    <rPh sb="9" eb="11">
      <t>ネンド</t>
    </rPh>
    <rPh sb="12" eb="18">
      <t>タイショウケイヒキジュン</t>
    </rPh>
    <rPh sb="19" eb="21">
      <t>サンショウ</t>
    </rPh>
    <phoneticPr fontId="4"/>
  </si>
  <si>
    <t>１.会議費</t>
    <rPh sb="2" eb="5">
      <t>カイギヒ</t>
    </rPh>
    <phoneticPr fontId="4"/>
  </si>
  <si>
    <t>２.旅費交通費</t>
    <rPh sb="2" eb="7">
      <t>リョヒコウツウヒ</t>
    </rPh>
    <phoneticPr fontId="4"/>
  </si>
  <si>
    <t>1３.食糧費</t>
    <rPh sb="3" eb="6">
      <t>ショクリョウヒ</t>
    </rPh>
    <phoneticPr fontId="4"/>
  </si>
  <si>
    <t>1４.雑費</t>
    <rPh sb="3" eb="5">
      <t>ザッピ</t>
    </rPh>
    <phoneticPr fontId="4"/>
  </si>
  <si>
    <t>①会議室使用料</t>
    <rPh sb="1" eb="4">
      <t>カイギシツ</t>
    </rPh>
    <rPh sb="4" eb="7">
      <t>シヨウリョウ</t>
    </rPh>
    <phoneticPr fontId="4"/>
  </si>
  <si>
    <t>②日当</t>
    <rPh sb="1" eb="3">
      <t>ニットウ</t>
    </rPh>
    <phoneticPr fontId="4"/>
  </si>
  <si>
    <t>③旅費交通費</t>
    <rPh sb="1" eb="6">
      <t>リョヒコウツウヒ</t>
    </rPh>
    <phoneticPr fontId="4"/>
  </si>
  <si>
    <t>④飲料軽食費</t>
    <rPh sb="1" eb="3">
      <t>インリョウ</t>
    </rPh>
    <rPh sb="3" eb="6">
      <t>ケイショクヒ</t>
    </rPh>
    <phoneticPr fontId="4"/>
  </si>
  <si>
    <t>❶日当</t>
    <rPh sb="1" eb="3">
      <t>ニットウ</t>
    </rPh>
    <phoneticPr fontId="4"/>
  </si>
  <si>
    <t>❷旅費交通費</t>
    <rPh sb="1" eb="6">
      <t>リョヒコウツウヒ</t>
    </rPh>
    <phoneticPr fontId="4"/>
  </si>
  <si>
    <t>事業運営費</t>
    <rPh sb="0" eb="5">
      <t>ジギョウウンエイヒ</t>
    </rPh>
    <phoneticPr fontId="4"/>
  </si>
  <si>
    <r>
      <t xml:space="preserve">大会前後の会議等
</t>
    </r>
    <r>
      <rPr>
        <sz val="9"/>
        <rFont val="HGｺﾞｼｯｸM"/>
        <family val="3"/>
        <charset val="128"/>
      </rPr>
      <t>（大会事前打合せ・組合せ会議等）</t>
    </r>
    <rPh sb="0" eb="4">
      <t>タイカイゼンゴ</t>
    </rPh>
    <rPh sb="5" eb="8">
      <t>カイギトウ</t>
    </rPh>
    <rPh sb="10" eb="12">
      <t>タイカイ</t>
    </rPh>
    <rPh sb="12" eb="16">
      <t>ジゼンウチアワ</t>
    </rPh>
    <rPh sb="18" eb="20">
      <t>クミアワ</t>
    </rPh>
    <rPh sb="21" eb="23">
      <t>カイギ</t>
    </rPh>
    <rPh sb="23" eb="24">
      <t>トウ</t>
    </rPh>
    <phoneticPr fontId="4"/>
  </si>
  <si>
    <t>〇</t>
    <phoneticPr fontId="4"/>
  </si>
  <si>
    <t>ー</t>
    <phoneticPr fontId="4"/>
  </si>
  <si>
    <t>・上限2,000円(基本交通費を含む)</t>
    <rPh sb="1" eb="3">
      <t>ジョウゲン</t>
    </rPh>
    <rPh sb="4" eb="9">
      <t>000エン</t>
    </rPh>
    <rPh sb="10" eb="15">
      <t>キホンコウツウヒ</t>
    </rPh>
    <rPh sb="16" eb="17">
      <t>フク</t>
    </rPh>
    <phoneticPr fontId="4"/>
  </si>
  <si>
    <t>・HBA旅費規程を準用する</t>
    <rPh sb="4" eb="8">
      <t>リョヒキテイ</t>
    </rPh>
    <rPh sb="9" eb="11">
      <t>ジュンヨウ</t>
    </rPh>
    <phoneticPr fontId="4"/>
  </si>
  <si>
    <t>大会中</t>
    <rPh sb="0" eb="3">
      <t>タイカイチュウ</t>
    </rPh>
    <phoneticPr fontId="4"/>
  </si>
  <si>
    <t>・茶菓代(2,000円/日)
・ゴミ回収費
・ｸﾘｰﾆﾝｸﾞ代
・大会委託費</t>
    <rPh sb="1" eb="4">
      <t>チャカダイ</t>
    </rPh>
    <rPh sb="10" eb="11">
      <t>エン</t>
    </rPh>
    <rPh sb="12" eb="13">
      <t>ヒ</t>
    </rPh>
    <rPh sb="18" eb="20">
      <t>カイシュウ</t>
    </rPh>
    <rPh sb="20" eb="21">
      <t>ヒ</t>
    </rPh>
    <rPh sb="30" eb="31">
      <t>ダイ</t>
    </rPh>
    <rPh sb="33" eb="38">
      <t>タイカイイタクヒ</t>
    </rPh>
    <phoneticPr fontId="4"/>
  </si>
  <si>
    <t>22.雑費</t>
    <rPh sb="3" eb="5">
      <t>ザッピ</t>
    </rPh>
    <phoneticPr fontId="4"/>
  </si>
  <si>
    <t>一般管理費</t>
    <rPh sb="0" eb="5">
      <t>イッパンカンリヒ</t>
    </rPh>
    <phoneticPr fontId="4"/>
  </si>
  <si>
    <r>
      <rPr>
        <b/>
        <sz val="10"/>
        <rFont val="HGｺﾞｼｯｸM"/>
        <family val="3"/>
        <charset val="128"/>
      </rPr>
      <t xml:space="preserve">各会議等
</t>
    </r>
    <r>
      <rPr>
        <sz val="9"/>
        <rFont val="HGｺﾞｼｯｸM"/>
        <family val="3"/>
        <charset val="128"/>
      </rPr>
      <t>（理事会・評議員会・委員会・部会等）</t>
    </r>
    <rPh sb="0" eb="3">
      <t>カクカイギ</t>
    </rPh>
    <rPh sb="6" eb="9">
      <t>リジカイ</t>
    </rPh>
    <rPh sb="10" eb="13">
      <t>ヒョウギイン</t>
    </rPh>
    <rPh sb="13" eb="14">
      <t>カイ</t>
    </rPh>
    <rPh sb="15" eb="18">
      <t>イインカイ</t>
    </rPh>
    <rPh sb="19" eb="21">
      <t>ブカイ</t>
    </rPh>
    <rPh sb="21" eb="22">
      <t>トウ</t>
    </rPh>
    <phoneticPr fontId="4"/>
  </si>
  <si>
    <t>2025.9.10現在</t>
    <rPh sb="9" eb="11">
      <t>ゲンザイ</t>
    </rPh>
    <phoneticPr fontId="7"/>
  </si>
  <si>
    <t>（別紙2）　HBA_2025年度　対象経費基準　【一般管理費】</t>
    <rPh sb="14" eb="16">
      <t>ネンド</t>
    </rPh>
    <phoneticPr fontId="7"/>
  </si>
  <si>
    <r>
      <t>◆理事会、評議員会、部会、委員会等に係る以下費用
(1)会場会議室の使用料等
(2)会議資料等のコピー代等
(3) 飲料および軽食の提供が必要な場合、（2時間程度の会議等）「300円以内税込」とする。　
(4)会議およびその他競技会等業務に掛かる時間が3時間以上となり、食事が必要と認められる時間帯の場合、食糧費の</t>
    </r>
    <r>
      <rPr>
        <sz val="16"/>
        <color rgb="FFFF0000"/>
        <rFont val="Meiryo UI"/>
        <family val="3"/>
        <charset val="128"/>
      </rPr>
      <t>上限は「</t>
    </r>
    <r>
      <rPr>
        <b/>
        <sz val="16"/>
        <color rgb="FFFF0000"/>
        <rFont val="Meiryo UI"/>
        <family val="3"/>
        <charset val="128"/>
      </rPr>
      <t>900円</t>
    </r>
    <r>
      <rPr>
        <sz val="16"/>
        <color rgb="FFFF0000"/>
        <rFont val="Meiryo UI"/>
        <family val="3"/>
        <charset val="128"/>
      </rPr>
      <t>飲料・消費税込み実費」</t>
    </r>
    <r>
      <rPr>
        <sz val="16"/>
        <rFont val="Meiryo UI"/>
        <family val="3"/>
        <charset val="128"/>
      </rPr>
      <t xml:space="preserve">とする。尚、その場合の日当（交通費含）は、専務理事が別に定める。
</t>
    </r>
    <phoneticPr fontId="3"/>
  </si>
  <si>
    <r>
      <t>◆理事会、評議員会、部会、委員会等の宿泊、交通費
(1)出席者の宿泊、交通費
※HBA旅費規程に準ずる。
(2)常勤職員やアルバイト、パート等の通勤手当
(3)大会役員は、理事会で派遣者を決定する。その費用は一般管理とする。
(4) 会議出席役員、競技会稼働役員の日当（交通費含）および食糧費支出について、以下に定める。
❶交通費、日当の支払は、「会議、競技会、各種事業会計」において以下を準用する。　　</t>
    </r>
    <r>
      <rPr>
        <sz val="16"/>
        <color rgb="FFFF0000"/>
        <rFont val="Meiryo UI"/>
        <family val="3"/>
        <charset val="128"/>
      </rPr>
      <t xml:space="preserve">
</t>
    </r>
    <r>
      <rPr>
        <sz val="16"/>
        <rFont val="Meiryo UI"/>
        <family val="3"/>
        <charset val="128"/>
      </rPr>
      <t>①居住地と事業開催地（Google マップ→ルート・乗換→車→出発地・目的地を入力「最短ルートを算出」）との往復距離が 40 ㎞以下の場合、交通費として 500 円（往復距離 40Km の交通費）を含む、日当「2000 円」を支払う。
②居住地と事業開催地との往復距離が、40 ㎞超える場合、追加交通費を支払うことができる。ただし、札幌市在住者の市内移動距離による追加交通費は、原則、適用外とする。　</t>
    </r>
    <r>
      <rPr>
        <sz val="16"/>
        <color rgb="FFFF0000"/>
        <rFont val="Meiryo UI"/>
        <family val="3"/>
        <charset val="128"/>
      </rPr>
      <t xml:space="preserve">　
</t>
    </r>
    <r>
      <rPr>
        <sz val="16"/>
        <rFont val="Meiryo UI"/>
        <family val="3"/>
        <charset val="128"/>
      </rPr>
      <t>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t>
    </r>
    <r>
      <rPr>
        <b/>
        <sz val="16"/>
        <color rgb="FFFF0000"/>
        <rFont val="Meiryo UI"/>
        <family val="3"/>
        <charset val="128"/>
      </rPr>
      <t>※【（「Google マップ→ルート・乗換→車→出発地・目的地を入力（最短ルート算出）」×２）−40Km（基本距離）×42 円 ＝ ・・・・円（10 円単位を四捨五入）】</t>
    </r>
    <r>
      <rPr>
        <sz val="16"/>
        <color rgb="FFFF0000"/>
        <rFont val="Meiryo UI"/>
        <family val="3"/>
        <charset val="128"/>
      </rPr>
      <t xml:space="preserve">とする。 　　
</t>
    </r>
    <r>
      <rPr>
        <sz val="16"/>
        <rFont val="Meiryo UI"/>
        <family val="3"/>
        <charset val="128"/>
      </rPr>
      <t>❷宿泊を必要とする基準を以下に定める。
事業開催地集合時間により、</t>
    </r>
    <r>
      <rPr>
        <sz val="16"/>
        <color rgb="FFFF0000"/>
        <rFont val="Meiryo UI"/>
        <family val="3"/>
        <charset val="128"/>
      </rPr>
      <t>居住地出発時刻が「7時以前」となる場合、また、事業終了後の居住地帰着時刻が「23時以降」となる場合</t>
    </r>
    <r>
      <rPr>
        <sz val="16"/>
        <rFont val="Meiryo UI"/>
        <family val="3"/>
        <charset val="128"/>
      </rPr>
      <t>、原則、宿泊することができる。</t>
    </r>
    <r>
      <rPr>
        <sz val="16"/>
        <color rgb="FFFF0000"/>
        <rFont val="Meiryo UI"/>
        <family val="3"/>
        <charset val="128"/>
      </rPr>
      <t xml:space="preserve">
</t>
    </r>
    <r>
      <rPr>
        <sz val="16"/>
        <rFont val="Meiryo UI"/>
        <family val="3"/>
        <charset val="128"/>
      </rPr>
      <t>❸その他、特別な事情が発生した場合の宿泊は、専務理事が別に定める。※尚、「旅費の算出が不明な場合、必ず事務局に確認の上、予算計画、および精算するようにお願いします。」</t>
    </r>
    <r>
      <rPr>
        <sz val="16"/>
        <color rgb="FFFF0000"/>
        <rFont val="Meiryo UI"/>
        <family val="3"/>
        <charset val="128"/>
      </rPr>
      <t xml:space="preserve">
</t>
    </r>
    <r>
      <rPr>
        <sz val="16"/>
        <rFont val="Meiryo UI"/>
        <family val="3"/>
        <charset val="128"/>
      </rPr>
      <t>❹</t>
    </r>
    <r>
      <rPr>
        <sz val="16"/>
        <color rgb="FFFF0000"/>
        <rFont val="Meiryo UI"/>
        <family val="3"/>
        <charset val="128"/>
      </rPr>
      <t>宿泊先の手配「原則、（２ヶ月前まで）」</t>
    </r>
    <r>
      <rPr>
        <sz val="16"/>
        <rFont val="Meiryo UI"/>
        <family val="3"/>
        <charset val="128"/>
      </rPr>
      <t>、および宿泊費の精算は、原則、本協会が一括しておこなうものとする。ただし、諸事情により、宿泊を本人または委員会等が取り纏め旅行代理店および直接宿泊先に手配する場合、宿泊初日の</t>
    </r>
    <r>
      <rPr>
        <sz val="16"/>
        <color rgb="FFFF0000"/>
        <rFont val="Meiryo UI"/>
        <family val="3"/>
        <charset val="128"/>
      </rPr>
      <t>２ヶ月前</t>
    </r>
    <r>
      <rPr>
        <sz val="16"/>
        <rFont val="Meiryo UI"/>
        <family val="3"/>
        <charset val="128"/>
      </rPr>
      <t>までに本協会事務局へ連絡し、調整するものとする。なお、連絡期限が過ぎた場合、若しくは連絡がない場合、原則、宿泊費は、一泊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(5)リモート（ZOOM）会議等への参加日当は、1,000円/回とする。</t>
    </r>
    <rPh sb="82" eb="84">
      <t>タイカイ</t>
    </rPh>
    <rPh sb="84" eb="86">
      <t>ヤクイン</t>
    </rPh>
    <rPh sb="88" eb="91">
      <t>リジカイ</t>
    </rPh>
    <rPh sb="92" eb="95">
      <t>ハケンシャ</t>
    </rPh>
    <rPh sb="96" eb="98">
      <t>ケッテイ</t>
    </rPh>
    <rPh sb="103" eb="105">
      <t>ヒヨウ</t>
    </rPh>
    <rPh sb="106" eb="108">
      <t>イッパン</t>
    </rPh>
    <rPh sb="108" eb="110">
      <t>カンリ</t>
    </rPh>
    <phoneticPr fontId="3"/>
  </si>
  <si>
    <t>※備品購入・修理費が3万円以上の</t>
    <rPh sb="1" eb="3">
      <t>ビヒン</t>
    </rPh>
    <rPh sb="3" eb="5">
      <t>コウニュウ</t>
    </rPh>
    <rPh sb="6" eb="9">
      <t>シュウリヒ</t>
    </rPh>
    <rPh sb="11" eb="13">
      <t>マンエン</t>
    </rPh>
    <rPh sb="13" eb="15">
      <t>イジョウ</t>
    </rPh>
    <phoneticPr fontId="4"/>
  </si>
  <si>
    <t>　場合は、必ず事前にHBA財務部に</t>
    <rPh sb="5" eb="6">
      <t>カナラ</t>
    </rPh>
    <rPh sb="7" eb="9">
      <t>ジゼン</t>
    </rPh>
    <rPh sb="13" eb="15">
      <t>ザイム</t>
    </rPh>
    <rPh sb="15" eb="16">
      <t>ブ</t>
    </rPh>
    <phoneticPr fontId="4"/>
  </si>
  <si>
    <t>⑴2025年度旅費試算表(居住地 札幌)を参照</t>
    <rPh sb="5" eb="7">
      <t>ネンド</t>
    </rPh>
    <rPh sb="7" eb="9">
      <t>リョヒ</t>
    </rPh>
    <rPh sb="9" eb="12">
      <t>シサンヒョウ</t>
    </rPh>
    <rPh sb="13" eb="16">
      <t>キョジュウチ</t>
    </rPh>
    <rPh sb="17" eb="19">
      <t>サッポロ</t>
    </rPh>
    <rPh sb="21" eb="23">
      <t>サンショウ</t>
    </rPh>
    <phoneticPr fontId="3"/>
  </si>
  <si>
    <t>⑵上記以外は、◎HBA一般管理費会計・事業活動会計「予算策定・執行にかかる運用内規」参照(2025/9/10見直し版)</t>
    <rPh sb="1" eb="5">
      <t>ジョウキイガイ</t>
    </rPh>
    <rPh sb="11" eb="16">
      <t>イッパンカンリヒ</t>
    </rPh>
    <rPh sb="16" eb="18">
      <t>カイケイ</t>
    </rPh>
    <rPh sb="19" eb="25">
      <t>ジギョウカツドウカイケイ</t>
    </rPh>
    <rPh sb="26" eb="30">
      <t>ヨサンサクテイ</t>
    </rPh>
    <rPh sb="31" eb="33">
      <t>シッコウ</t>
    </rPh>
    <rPh sb="37" eb="41">
      <t>ウンヨウナイキ</t>
    </rPh>
    <rPh sb="42" eb="44">
      <t>サンショウ</t>
    </rPh>
    <rPh sb="54" eb="56">
      <t>ミナオ</t>
    </rPh>
    <rPh sb="57" eb="58">
      <t>バン</t>
    </rPh>
    <phoneticPr fontId="3"/>
  </si>
  <si>
    <t>　・①北広島市 500円  ②当別町 600円  ③恵庭市 1,200円  ④栗山町 1,900円  ⑤千歳市 2,000円  ⑥夕張市 4,000円</t>
    <phoneticPr fontId="3"/>
  </si>
  <si>
    <t>北広島市
（〇〇氏）</t>
    <rPh sb="0" eb="4">
      <t>キタヒロシマシ</t>
    </rPh>
    <rPh sb="8" eb="9">
      <t>シ</t>
    </rPh>
    <phoneticPr fontId="3"/>
  </si>
  <si>
    <t>当別町
（△△氏）</t>
    <rPh sb="7" eb="8">
      <t>シ</t>
    </rPh>
    <phoneticPr fontId="3"/>
  </si>
  <si>
    <t>恵庭市
（□□氏）</t>
    <rPh sb="0" eb="3">
      <t>エニワシ</t>
    </rPh>
    <rPh sb="7" eb="8">
      <t>シ</t>
    </rPh>
    <phoneticPr fontId="3"/>
  </si>
  <si>
    <t>栗山町
（〇〇氏）</t>
    <rPh sb="0" eb="3">
      <t>クリヤマチョウ</t>
    </rPh>
    <rPh sb="7" eb="8">
      <t>シ</t>
    </rPh>
    <phoneticPr fontId="3"/>
  </si>
  <si>
    <t>千歳市
（△△氏）</t>
    <rPh sb="0" eb="3">
      <t>チトセシ</t>
    </rPh>
    <rPh sb="7" eb="8">
      <t>シ</t>
    </rPh>
    <phoneticPr fontId="3"/>
  </si>
  <si>
    <t>夕張市
（□□氏）</t>
    <rPh sb="0" eb="3">
      <t>ユウバリシ</t>
    </rPh>
    <rPh sb="7" eb="8">
      <t>シ</t>
    </rPh>
    <phoneticPr fontId="3"/>
  </si>
  <si>
    <t>　連絡をください</t>
    <rPh sb="1" eb="3">
      <t>レンラク</t>
    </rPh>
    <phoneticPr fontId="3"/>
  </si>
  <si>
    <t>氏　名</t>
    <rPh sb="0" eb="1">
      <t>シ</t>
    </rPh>
    <rPh sb="2" eb="3">
      <t>メイ</t>
    </rPh>
    <phoneticPr fontId="3"/>
  </si>
  <si>
    <t>金　額</t>
    <rPh sb="0" eb="1">
      <t>キン</t>
    </rPh>
    <rPh sb="2" eb="3">
      <t>ガク</t>
    </rPh>
    <phoneticPr fontId="4"/>
  </si>
  <si>
    <r>
      <t>小研修室5,500円(土日午後)、飲料費18名×200円＝3,600円　</t>
    </r>
    <r>
      <rPr>
        <sz val="11"/>
        <color theme="1"/>
        <rFont val="ＭＳ Ｐゴシック"/>
        <family val="2"/>
        <charset val="128"/>
      </rPr>
      <t>✕</t>
    </r>
    <r>
      <rPr>
        <sz val="11"/>
        <color theme="1"/>
        <rFont val="ＭＳ Ｐゴシック"/>
        <family val="2"/>
        <charset val="128"/>
        <scheme val="minor"/>
      </rPr>
      <t>6回開催　合計54,600円</t>
    </r>
    <rPh sb="22" eb="23">
      <t>メイ</t>
    </rPh>
    <rPh sb="27" eb="28">
      <t>エン</t>
    </rPh>
    <rPh sb="30" eb="35">
      <t>６００エン</t>
    </rPh>
    <rPh sb="38" eb="39">
      <t>カイ</t>
    </rPh>
    <rPh sb="39" eb="41">
      <t>カイサイ</t>
    </rPh>
    <rPh sb="42" eb="44">
      <t>ゴウケイ</t>
    </rPh>
    <rPh sb="50" eb="51">
      <t>エン</t>
    </rPh>
    <phoneticPr fontId="3"/>
  </si>
  <si>
    <t>小研修室4,500円(平日夜間)、飲料費300円×14名＝4,200円×4回開催　合計34,800円
  (出席者：総務11名＋専務理事、財務部長、事務局長）</t>
    <rPh sb="38" eb="40">
      <t>カイサイ</t>
    </rPh>
    <rPh sb="41" eb="42">
      <t>ゴウ</t>
    </rPh>
    <rPh sb="42" eb="43">
      <t>ケイ</t>
    </rPh>
    <rPh sb="45" eb="50">
      <t>800エン</t>
    </rPh>
    <rPh sb="54" eb="57">
      <t>シュッセキシャ</t>
    </rPh>
    <phoneticPr fontId="3"/>
  </si>
  <si>
    <t>◆リアル：小研修室4,500(平日夜間)、飲料費300円×5名＝1,500円　×２回開催　合計12,000円</t>
    <rPh sb="33" eb="38">
      <t>５００エン</t>
    </rPh>
    <rPh sb="42" eb="44">
      <t>カイサイ</t>
    </rPh>
    <rPh sb="45" eb="46">
      <t>ゴウ</t>
    </rPh>
    <rPh sb="46" eb="47">
      <t>ケイ</t>
    </rPh>
    <rPh sb="53" eb="54">
      <t>エン</t>
    </rPh>
    <phoneticPr fontId="3"/>
  </si>
  <si>
    <t>◎交通費：ア.札幌⇔北広島500円、イ.札幌⇔恵庭1,200円、ウ.札幌⇔千歳2,000円　エ.Googleマップ検索</t>
    <rPh sb="1" eb="4">
      <t>コウツウヒ</t>
    </rPh>
    <rPh sb="7" eb="8">
      <t>サツ</t>
    </rPh>
    <rPh sb="8" eb="9">
      <t>ホロ</t>
    </rPh>
    <rPh sb="10" eb="13">
      <t>キタヒロシマ</t>
    </rPh>
    <rPh sb="16" eb="17">
      <t>エン</t>
    </rPh>
    <rPh sb="20" eb="21">
      <t>サツ</t>
    </rPh>
    <rPh sb="23" eb="25">
      <t>エニワ</t>
    </rPh>
    <rPh sb="30" eb="31">
      <t>エン</t>
    </rPh>
    <rPh sb="34" eb="35">
      <t>サツ</t>
    </rPh>
    <rPh sb="37" eb="39">
      <t>チトセ</t>
    </rPh>
    <rPh sb="44" eb="45">
      <t>エン</t>
    </rPh>
    <rPh sb="57" eb="59">
      <t>ケンサク</t>
    </rPh>
    <phoneticPr fontId="3"/>
  </si>
  <si>
    <t>部長10,000円、委員長10,000円、副委員長5,000円、GL5000円</t>
    <rPh sb="0" eb="2">
      <t>ブチョウ</t>
    </rPh>
    <rPh sb="4" eb="9">
      <t>000エン</t>
    </rPh>
    <rPh sb="10" eb="13">
      <t>イインチョウ</t>
    </rPh>
    <rPh sb="15" eb="20">
      <t>000エン</t>
    </rPh>
    <rPh sb="21" eb="25">
      <t>フクイインチョウ</t>
    </rPh>
    <rPh sb="26" eb="31">
      <t>０００エン</t>
    </rPh>
    <rPh sb="38" eb="39">
      <t>エン</t>
    </rPh>
    <phoneticPr fontId="3"/>
  </si>
  <si>
    <t>CANON(A4ｲﾝｸﾀﾝｸ)GI-30PGBK 2,310円　GI-30C 2,000円　GI-30C 2,000円　GI-30Y 2,000円</t>
    <rPh sb="26" eb="31">
      <t>３１０エン</t>
    </rPh>
    <rPh sb="44" eb="45">
      <t>エン</t>
    </rPh>
    <phoneticPr fontId="3"/>
  </si>
  <si>
    <t>CANON(A4持ち運び)BCI-19Color 2,000円/個　BCI-19Black 1,500円/個</t>
    <rPh sb="8" eb="9">
      <t>モ</t>
    </rPh>
    <rPh sb="10" eb="11">
      <t>ハコ</t>
    </rPh>
    <rPh sb="26" eb="31">
      <t>０００エン</t>
    </rPh>
    <rPh sb="32" eb="33">
      <t>コ</t>
    </rPh>
    <rPh sb="51" eb="52">
      <t>エン</t>
    </rPh>
    <rPh sb="53" eb="54">
      <t>コ</t>
    </rPh>
    <phoneticPr fontId="3"/>
  </si>
  <si>
    <t>・上限2,000円(基本交通費を含む)
・リモート(ZOOM)会議等への日当は、1,000円/回とする</t>
    <rPh sb="1" eb="3">
      <t>ジョウゲン</t>
    </rPh>
    <rPh sb="4" eb="9">
      <t>000エン</t>
    </rPh>
    <rPh sb="10" eb="15">
      <t>キホンコウツウヒ</t>
    </rPh>
    <rPh sb="16" eb="17">
      <t>フク</t>
    </rPh>
    <rPh sb="32" eb="34">
      <t>カイギ</t>
    </rPh>
    <rPh sb="34" eb="35">
      <t>トウ</t>
    </rPh>
    <rPh sb="37" eb="39">
      <t>ニットウ</t>
    </rPh>
    <rPh sb="46" eb="47">
      <t>エン</t>
    </rPh>
    <rPh sb="48" eb="49">
      <t>カイ</t>
    </rPh>
    <phoneticPr fontId="4"/>
  </si>
  <si>
    <t>・飲料および軽食の提供が必要な場合、（2時間程度の会議等）「300円以内税込」とする
・飲料のみの場合は「200円以内税込」とする</t>
    <phoneticPr fontId="4"/>
  </si>
  <si>
    <t xml:space="preserve">・公共施設を使用した場合
(一般的な領収書が発行されるもの)
・学校施設を使用した場合
(HBA様式の領収書を使用する)
</t>
    <rPh sb="6" eb="8">
      <t>シヨウ</t>
    </rPh>
    <rPh sb="10" eb="12">
      <t>バアイ</t>
    </rPh>
    <rPh sb="49" eb="51">
      <t>ヨウシキ</t>
    </rPh>
    <rPh sb="56" eb="58">
      <t>シヨウ</t>
    </rPh>
    <phoneticPr fontId="4"/>
  </si>
  <si>
    <r>
      <t>・1人上限</t>
    </r>
    <r>
      <rPr>
        <b/>
        <sz val="9"/>
        <color rgb="FFFF0000"/>
        <rFont val="HGｺﾞｼｯｸM"/>
        <family val="3"/>
        <charset val="128"/>
      </rPr>
      <t>900円</t>
    </r>
    <r>
      <rPr>
        <sz val="9"/>
        <rFont val="HGｺﾞｼｯｸM"/>
        <family val="3"/>
        <charset val="128"/>
      </rPr>
      <t>消費税込(飲料含む)
・原則、審判稼働並びに業務がお昼を跨ぐ場合、食糧費500円を上限に支払うことができる
・熱中症対策に伴う飲料・氷代は、食料費で計上して下さい。PT（ﾌｼﾞｶﾙ･ｾﾗﾋﾟｽﾄ：理学療法士）で使用するものも含む</t>
    </r>
    <rPh sb="2" eb="3">
      <t>ニン</t>
    </rPh>
    <rPh sb="3" eb="5">
      <t>ジョウゲン</t>
    </rPh>
    <rPh sb="8" eb="9">
      <t>エン</t>
    </rPh>
    <rPh sb="9" eb="11">
      <t>ショウヒ</t>
    </rPh>
    <rPh sb="11" eb="13">
      <t>ゼイコミ</t>
    </rPh>
    <rPh sb="14" eb="16">
      <t>インリョウ</t>
    </rPh>
    <rPh sb="16" eb="17">
      <t>フク</t>
    </rPh>
    <rPh sb="22" eb="24">
      <t>ゲンソク</t>
    </rPh>
    <rPh sb="25" eb="27">
      <t>シンパン</t>
    </rPh>
    <rPh sb="27" eb="29">
      <t>カドウ</t>
    </rPh>
    <rPh sb="29" eb="30">
      <t>ナラ</t>
    </rPh>
    <rPh sb="43" eb="46">
      <t>ショクリョウヒ</t>
    </rPh>
    <rPh sb="49" eb="50">
      <t>エン</t>
    </rPh>
    <rPh sb="51" eb="53">
      <t>ジョウゲン</t>
    </rPh>
    <rPh sb="54" eb="56">
      <t>シハラ</t>
    </rPh>
    <phoneticPr fontId="4"/>
  </si>
  <si>
    <t>・飲料および軽食の提供が必要な場合、（2時間程度の会議等）「300円以内税込」とする
・飲料のみの場合は「200円以内税込」とする</t>
    <rPh sb="1" eb="3">
      <t>インリョウ</t>
    </rPh>
    <rPh sb="6" eb="8">
      <t>ケイショク</t>
    </rPh>
    <rPh sb="9" eb="11">
      <t>テイキョウ</t>
    </rPh>
    <rPh sb="12" eb="14">
      <t>ヒツヨウ</t>
    </rPh>
    <rPh sb="15" eb="17">
      <t>バアイ</t>
    </rPh>
    <rPh sb="20" eb="22">
      <t>ジカン</t>
    </rPh>
    <rPh sb="22" eb="24">
      <t>テイド</t>
    </rPh>
    <rPh sb="25" eb="27">
      <t>カイギ</t>
    </rPh>
    <rPh sb="27" eb="28">
      <t>トウ</t>
    </rPh>
    <rPh sb="33" eb="34">
      <t>エン</t>
    </rPh>
    <rPh sb="34" eb="36">
      <t>イナイ</t>
    </rPh>
    <rPh sb="36" eb="38">
      <t>ゼイコミ</t>
    </rPh>
    <rPh sb="45" eb="47">
      <t>インリョウ</t>
    </rPh>
    <rPh sb="50" eb="52">
      <t>バアイ</t>
    </rPh>
    <phoneticPr fontId="4"/>
  </si>
  <si>
    <t>　の①～⑮は連動しています</t>
    <rPh sb="6" eb="8">
      <t>レンドウ</t>
    </rPh>
    <phoneticPr fontId="3"/>
  </si>
  <si>
    <t>⑪</t>
    <phoneticPr fontId="3"/>
  </si>
  <si>
    <t>⑫</t>
    <phoneticPr fontId="3"/>
  </si>
  <si>
    <t>⑬</t>
    <phoneticPr fontId="3"/>
  </si>
  <si>
    <t>⑭</t>
    <phoneticPr fontId="3"/>
  </si>
  <si>
    <t>⑮</t>
    <phoneticPr fontId="4"/>
  </si>
  <si>
    <t>〇</t>
    <phoneticPr fontId="3"/>
  </si>
  <si>
    <t>⑩</t>
    <phoneticPr fontId="3"/>
  </si>
  <si>
    <t>人</t>
    <rPh sb="0" eb="1">
      <t>ニン</t>
    </rPh>
    <phoneticPr fontId="3"/>
  </si>
  <si>
    <t>渉外通信補助費⇒（内訳に詳細明記）</t>
    <rPh sb="0" eb="2">
      <t>ショウガイ</t>
    </rPh>
    <rPh sb="2" eb="4">
      <t>ツウシン</t>
    </rPh>
    <rPh sb="4" eb="6">
      <t>ホジョ</t>
    </rPh>
    <rPh sb="6" eb="7">
      <t>ヒ</t>
    </rPh>
    <rPh sb="9" eb="11">
      <t>ウチワケ</t>
    </rPh>
    <rPh sb="12" eb="14">
      <t>ショウサイ</t>
    </rPh>
    <rPh sb="14" eb="16">
      <t>メイキ</t>
    </rPh>
    <phoneticPr fontId="4"/>
  </si>
  <si>
    <t>備品購入・修理費が3万円以上の</t>
    <rPh sb="0" eb="2">
      <t>ビヒン</t>
    </rPh>
    <rPh sb="2" eb="4">
      <t>コウニュウ</t>
    </rPh>
    <rPh sb="5" eb="8">
      <t>シュウリヒ</t>
    </rPh>
    <rPh sb="10" eb="12">
      <t>マンエン</t>
    </rPh>
    <rPh sb="12" eb="14">
      <t>イジョウ</t>
    </rPh>
    <phoneticPr fontId="4"/>
  </si>
  <si>
    <t>場合は、必ず事前にHBA財務部に</t>
    <rPh sb="4" eb="5">
      <t>カナラ</t>
    </rPh>
    <rPh sb="6" eb="8">
      <t>ジゼン</t>
    </rPh>
    <rPh sb="12" eb="14">
      <t>ザイム</t>
    </rPh>
    <rPh sb="14" eb="15">
      <t>ブ</t>
    </rPh>
    <phoneticPr fontId="4"/>
  </si>
  <si>
    <t>連絡をください</t>
    <rPh sb="0" eb="2">
      <t>レンラク</t>
    </rPh>
    <phoneticPr fontId="3"/>
  </si>
  <si>
    <t>円</t>
    <rPh sb="0" eb="1">
      <t>エン</t>
    </rPh>
    <phoneticPr fontId="3"/>
  </si>
  <si>
    <t>遠方での開催の為（4名）</t>
    <rPh sb="10" eb="11">
      <t>メイ</t>
    </rPh>
    <phoneticPr fontId="3"/>
  </si>
  <si>
    <t>遠方での開催の為（5名）</t>
    <rPh sb="10" eb="11">
      <t>メイ</t>
    </rPh>
    <phoneticPr fontId="3"/>
  </si>
  <si>
    <t>全道理事長会議</t>
    <rPh sb="0" eb="2">
      <t>ゼンドウ</t>
    </rPh>
    <rPh sb="2" eb="5">
      <t>リジチョウ</t>
    </rPh>
    <rPh sb="5" eb="7">
      <t>カイギ</t>
    </rPh>
    <phoneticPr fontId="3"/>
  </si>
  <si>
    <t>会議名等</t>
  </si>
  <si>
    <t>№</t>
    <phoneticPr fontId="4"/>
  </si>
  <si>
    <t>・1泊10,000円</t>
    <rPh sb="2" eb="3">
      <t>ハク</t>
    </rPh>
    <rPh sb="5" eb="10">
      <t>０００エン</t>
    </rPh>
    <phoneticPr fontId="3"/>
  </si>
  <si>
    <t>・政令指定都市</t>
    <rPh sb="1" eb="3">
      <t>セイレイ</t>
    </rPh>
    <rPh sb="3" eb="5">
      <t>シテイ</t>
    </rPh>
    <rPh sb="5" eb="7">
      <t>トシ</t>
    </rPh>
    <phoneticPr fontId="3"/>
  </si>
  <si>
    <t>　1泊12,000円</t>
    <rPh sb="2" eb="3">
      <t>ハク</t>
    </rPh>
    <rPh sb="5" eb="10">
      <t>０００エン</t>
    </rPh>
    <phoneticPr fontId="3"/>
  </si>
  <si>
    <t>③</t>
    <phoneticPr fontId="3"/>
  </si>
  <si>
    <t>④</t>
    <phoneticPr fontId="3"/>
  </si>
  <si>
    <t>⑤</t>
    <phoneticPr fontId="3"/>
  </si>
  <si>
    <t>⑧</t>
  </si>
  <si>
    <t>市町村　居住地
（対象氏名）</t>
    <rPh sb="4" eb="6">
      <t>キョジュウ</t>
    </rPh>
    <rPh sb="10" eb="12">
      <t>タイショウ</t>
    </rPh>
    <rPh sb="12" eb="14">
      <t>シメイ</t>
    </rPh>
    <phoneticPr fontId="3"/>
  </si>
  <si>
    <t>⑶市町村居住地（対象氏名）を記入のこと。</t>
    <rPh sb="1" eb="7">
      <t>シチョウソンキョジュウチ</t>
    </rPh>
    <rPh sb="8" eb="10">
      <t>タイショウ</t>
    </rPh>
    <rPh sb="10" eb="12">
      <t>シメイ</t>
    </rPh>
    <rPh sb="14" eb="16">
      <t>キニュウ</t>
    </rPh>
    <phoneticPr fontId="3"/>
  </si>
  <si>
    <t>⑶市町村居住地（対象氏名）を記入のこと。（①一般管理費予算書 記入例参照）</t>
    <rPh sb="1" eb="7">
      <t>シチョウソンキョジュウチ</t>
    </rPh>
    <rPh sb="8" eb="10">
      <t>タイショウ</t>
    </rPh>
    <rPh sb="10" eb="12">
      <t>シメイ</t>
    </rPh>
    <rPh sb="14" eb="16">
      <t>キニュウ</t>
    </rPh>
    <rPh sb="22" eb="27">
      <t>イッパンカンリヒ</t>
    </rPh>
    <rPh sb="27" eb="30">
      <t>ヨサンショ</t>
    </rPh>
    <rPh sb="31" eb="34">
      <t>キニュウレイ</t>
    </rPh>
    <rPh sb="34" eb="36">
      <t>サンショウ</t>
    </rPh>
    <phoneticPr fontId="3"/>
  </si>
  <si>
    <t>記入例
北広島市
（〇〇氏）</t>
    <rPh sb="0" eb="3">
      <t>キニュウレイ</t>
    </rPh>
    <rPh sb="5" eb="9">
      <t>キタヒロシマシ</t>
    </rPh>
    <rPh sb="13" eb="14">
      <t>シ</t>
    </rPh>
    <phoneticPr fontId="3"/>
  </si>
  <si>
    <t>【補足事項】　※記入例参照
(1)
(2)
(3)
　　　　　　　　　　　　　　　　　　※財務部・事務局に予算策定で補足・伝達事項がありましたら記入して下さい。
　　　　　　　　　　　　　　　　　　　　　　ヒアリング時の確認事項・備忘録としてご使用ください。</t>
    <rPh sb="1" eb="5">
      <t>ホソクジコウ</t>
    </rPh>
    <rPh sb="8" eb="13">
      <t>キニュウレイサンショウ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</si>
</sst>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color theme="0"/>
      <name val="Meiryo UI"/>
      <family val="3"/>
      <charset val="128"/>
    </font>
    <font>
      <sz val="16"/>
      <name val="Meiryo UI"/>
      <family val="3"/>
      <charset val="128"/>
    </font>
    <font>
      <sz val="14"/>
      <name val="Meiryo UI"/>
      <family val="3"/>
      <charset val="128"/>
    </font>
    <font>
      <b/>
      <sz val="14"/>
      <name val="Meiryo UI"/>
      <family val="3"/>
      <charset val="128"/>
    </font>
    <font>
      <b/>
      <sz val="9"/>
      <color indexed="81"/>
      <name val="MS P ゴシック"/>
      <family val="3"/>
      <charset val="128"/>
    </font>
    <font>
      <sz val="11"/>
      <name val="Meiryo UI"/>
      <family val="3"/>
      <charset val="128"/>
    </font>
    <font>
      <sz val="12"/>
      <name val="Meiryo UI"/>
      <family val="3"/>
      <charset val="128"/>
    </font>
    <font>
      <sz val="10"/>
      <name val="Meiryo UI"/>
      <family val="3"/>
      <charset val="128"/>
    </font>
    <font>
      <b/>
      <sz val="18"/>
      <name val="Meiryo UI"/>
      <family val="3"/>
      <charset val="128"/>
    </font>
    <font>
      <b/>
      <sz val="16"/>
      <color theme="0"/>
      <name val="Meiryo UI"/>
      <family val="3"/>
      <charset val="128"/>
    </font>
    <font>
      <b/>
      <sz val="20"/>
      <name val="Meiryo UI"/>
      <family val="3"/>
      <charset val="128"/>
    </font>
    <font>
      <sz val="11"/>
      <name val="HGPｺﾞｼｯｸM"/>
      <family val="3"/>
      <charset val="128"/>
    </font>
    <font>
      <b/>
      <sz val="16"/>
      <name val="HGPｺﾞｼｯｸM"/>
      <family val="3"/>
      <charset val="128"/>
    </font>
    <font>
      <sz val="13"/>
      <name val="HGPｺﾞｼｯｸM"/>
      <family val="3"/>
      <charset val="128"/>
    </font>
    <font>
      <sz val="14"/>
      <name val="HGPｺﾞｼｯｸM"/>
      <family val="3"/>
      <charset val="128"/>
    </font>
    <font>
      <sz val="10"/>
      <name val="HGPｺﾞｼｯｸM"/>
      <family val="3"/>
      <charset val="128"/>
    </font>
    <font>
      <sz val="11"/>
      <color rgb="FFFF0000"/>
      <name val="HGPｺﾞｼｯｸM"/>
      <family val="3"/>
      <charset val="128"/>
    </font>
    <font>
      <sz val="11"/>
      <color theme="0" tint="-0.34998626667073579"/>
      <name val="HGPｺﾞｼｯｸM"/>
      <family val="3"/>
      <charset val="128"/>
    </font>
    <font>
      <b/>
      <sz val="11"/>
      <name val="HGPｺﾞｼｯｸM"/>
      <family val="3"/>
      <charset val="128"/>
    </font>
    <font>
      <b/>
      <sz val="11"/>
      <color rgb="FFFF0000"/>
      <name val="HGPｺﾞｼｯｸM"/>
      <family val="3"/>
      <charset val="128"/>
    </font>
    <font>
      <b/>
      <sz val="14"/>
      <name val="HGPｺﾞｼｯｸM"/>
      <family val="3"/>
      <charset val="128"/>
    </font>
    <font>
      <b/>
      <sz val="18"/>
      <name val="HGPｺﾞｼｯｸM"/>
      <family val="3"/>
      <charset val="128"/>
    </font>
    <font>
      <b/>
      <sz val="9"/>
      <color rgb="FF0000CC"/>
      <name val="HGPｺﾞｼｯｸM"/>
      <family val="3"/>
      <charset val="128"/>
    </font>
    <font>
      <b/>
      <sz val="11"/>
      <color rgb="FF0000CC"/>
      <name val="HGPｺﾞｼｯｸM"/>
      <family val="3"/>
      <charset val="128"/>
    </font>
    <font>
      <sz val="11"/>
      <name val="ＭＳ Ｐゴシック"/>
      <family val="3"/>
      <charset val="128"/>
      <scheme val="minor"/>
    </font>
    <font>
      <b/>
      <sz val="14"/>
      <color rgb="FFFF0000"/>
      <name val="HGPｺﾞｼｯｸM"/>
      <family val="3"/>
      <charset val="128"/>
    </font>
    <font>
      <b/>
      <sz val="16"/>
      <color theme="9" tint="-0.249977111117893"/>
      <name val="HGPｺﾞｼｯｸM"/>
      <family val="3"/>
      <charset val="128"/>
    </font>
    <font>
      <sz val="11"/>
      <color theme="0" tint="-0.249977111117893"/>
      <name val="HGPｺﾞｼｯｸM"/>
      <family val="3"/>
      <charset val="128"/>
    </font>
    <font>
      <sz val="16"/>
      <color rgb="FFFF0000"/>
      <name val="Meiryo UI"/>
      <family val="3"/>
      <charset val="128"/>
    </font>
    <font>
      <sz val="11"/>
      <color rgb="FFFF0000"/>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name val="HGｺﾞｼｯｸM"/>
      <family val="3"/>
      <charset val="128"/>
    </font>
    <font>
      <b/>
      <sz val="14"/>
      <name val="HGｺﾞｼｯｸM"/>
      <family val="3"/>
      <charset val="128"/>
    </font>
    <font>
      <sz val="11"/>
      <name val="HGｺﾞｼｯｸM"/>
      <family val="3"/>
      <charset val="128"/>
    </font>
    <font>
      <b/>
      <sz val="10"/>
      <name val="HGｺﾞｼｯｸM"/>
      <family val="3"/>
      <charset val="128"/>
    </font>
    <font>
      <sz val="9"/>
      <name val="HGｺﾞｼｯｸM"/>
      <family val="3"/>
      <charset val="128"/>
    </font>
    <font>
      <b/>
      <sz val="11"/>
      <name val="HGｺﾞｼｯｸM"/>
      <family val="3"/>
      <charset val="128"/>
    </font>
    <font>
      <b/>
      <sz val="9"/>
      <color rgb="FFFF0000"/>
      <name val="HGｺﾞｼｯｸM"/>
      <family val="3"/>
      <charset val="128"/>
    </font>
    <font>
      <b/>
      <sz val="16"/>
      <color rgb="FFFF0000"/>
      <name val="Meiryo UI"/>
      <family val="3"/>
      <charset val="128"/>
    </font>
    <font>
      <sz val="11"/>
      <color theme="1"/>
      <name val="ＭＳ Ｐゴシック"/>
      <family val="2"/>
      <charset val="128"/>
    </font>
    <font>
      <b/>
      <sz val="16"/>
      <color theme="8" tint="-0.249977111117893"/>
      <name val="HGPｺﾞｼｯｸM"/>
      <family val="3"/>
      <charset val="128"/>
    </font>
    <font>
      <sz val="12"/>
      <name val="HGPｺﾞｼｯｸM"/>
      <family val="3"/>
      <charset val="128"/>
    </font>
    <font>
      <sz val="11"/>
      <name val="HGSｺﾞｼｯｸM"/>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59999389629810485"/>
        <bgColor indexed="64"/>
      </patternFill>
    </fill>
  </fills>
  <borders count="15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dott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right/>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medium">
        <color indexed="64"/>
      </right>
      <top style="thin">
        <color indexed="64"/>
      </top>
      <bottom style="medium">
        <color auto="1"/>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left/>
      <right style="dotted">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rgb="FFFF0000"/>
      </right>
      <top style="thin">
        <color indexed="64"/>
      </top>
      <bottom style="medium">
        <color indexed="64"/>
      </bottom>
      <diagonal/>
    </border>
    <border diagonalDown="1">
      <left style="medium">
        <color indexed="64"/>
      </left>
      <right/>
      <top style="thin">
        <color indexed="64"/>
      </top>
      <bottom/>
      <diagonal style="hair">
        <color indexed="64"/>
      </diagonal>
    </border>
    <border diagonalDown="1">
      <left/>
      <right style="medium">
        <color indexed="64"/>
      </right>
      <top style="thin">
        <color indexed="64"/>
      </top>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top/>
      <bottom style="double">
        <color indexed="64"/>
      </bottom>
      <diagonal style="hair">
        <color indexed="64"/>
      </diagonal>
    </border>
    <border diagonalDown="1">
      <left/>
      <right style="medium">
        <color indexed="64"/>
      </right>
      <top/>
      <bottom style="double">
        <color indexed="64"/>
      </bottom>
      <diagonal style="hair">
        <color indexed="64"/>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style="thin">
        <color indexed="64"/>
      </top>
      <bottom style="double">
        <color indexed="64"/>
      </bottom>
      <diagonal style="hair">
        <color indexed="64"/>
      </diagonal>
    </border>
    <border>
      <left/>
      <right style="medium">
        <color indexed="64"/>
      </right>
      <top style="thin">
        <color indexed="64"/>
      </top>
      <bottom style="double">
        <color indexed="64"/>
      </bottom>
      <diagonal/>
    </border>
    <border diagonalUp="1">
      <left style="medium">
        <color indexed="64"/>
      </left>
      <right style="medium">
        <color indexed="64"/>
      </right>
      <top style="double">
        <color indexed="64"/>
      </top>
      <bottom style="thin">
        <color indexed="64"/>
      </bottom>
      <diagonal style="hair">
        <color indexed="64"/>
      </diagonal>
    </border>
    <border>
      <left style="medium">
        <color indexed="64"/>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hair">
        <color indexed="64"/>
      </diagonal>
    </border>
    <border>
      <left style="thin">
        <color indexed="64"/>
      </left>
      <right style="thin">
        <color indexed="64"/>
      </right>
      <top/>
      <bottom style="medium">
        <color indexed="64"/>
      </bottom>
      <diagonal/>
    </border>
    <border diagonalUp="1">
      <left/>
      <right/>
      <top/>
      <bottom/>
      <diagonal style="thin">
        <color indexed="64"/>
      </diagonal>
    </border>
    <border>
      <left style="medium">
        <color indexed="64"/>
      </left>
      <right style="dotted">
        <color indexed="64"/>
      </right>
      <top style="thin">
        <color indexed="64"/>
      </top>
      <bottom/>
      <diagonal/>
    </border>
    <border>
      <left style="medium">
        <color indexed="64"/>
      </left>
      <right style="dotted">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bottom/>
      <diagonal/>
    </border>
    <border>
      <left style="thin">
        <color indexed="64"/>
      </left>
      <right style="dotted">
        <color indexed="64"/>
      </right>
      <top/>
      <bottom/>
      <diagonal/>
    </border>
  </borders>
  <cellStyleXfs count="1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5" fillId="0" borderId="0" applyFont="0" applyFill="0" applyBorder="0" applyAlignment="0" applyProtection="0"/>
    <xf numFmtId="0" fontId="5" fillId="0" borderId="0"/>
    <xf numFmtId="0" fontId="5" fillId="0" borderId="0"/>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6" fillId="0" borderId="0"/>
  </cellStyleXfs>
  <cellXfs count="853">
    <xf numFmtId="0" fontId="0" fillId="0" borderId="0" xfId="0">
      <alignment vertical="center"/>
    </xf>
    <xf numFmtId="0" fontId="8" fillId="3" borderId="5" xfId="15" applyFont="1" applyFill="1" applyBorder="1" applyAlignment="1">
      <alignment horizontal="center" vertical="center" shrinkToFit="1"/>
    </xf>
    <xf numFmtId="0" fontId="8" fillId="3" borderId="19" xfId="15" applyFont="1" applyFill="1" applyBorder="1" applyAlignment="1">
      <alignment horizontal="center" vertical="center" shrinkToFit="1"/>
    </xf>
    <xf numFmtId="0" fontId="9" fillId="4" borderId="12" xfId="15" applyFont="1" applyFill="1" applyBorder="1" applyAlignment="1">
      <alignment horizontal="left" vertical="top" wrapText="1"/>
    </xf>
    <xf numFmtId="0" fontId="9" fillId="4" borderId="23" xfId="15" applyFont="1" applyFill="1" applyBorder="1" applyAlignment="1">
      <alignment horizontal="left" vertical="top" wrapText="1"/>
    </xf>
    <xf numFmtId="0" fontId="9" fillId="4" borderId="0" xfId="15" applyFont="1" applyFill="1" applyAlignment="1">
      <alignment horizontal="left" vertical="top" wrapText="1"/>
    </xf>
    <xf numFmtId="0" fontId="9" fillId="4" borderId="10" xfId="15" applyFont="1" applyFill="1" applyBorder="1" applyAlignment="1">
      <alignment horizontal="left" vertical="top" wrapText="1"/>
    </xf>
    <xf numFmtId="0" fontId="9" fillId="4" borderId="22" xfId="15" applyFont="1" applyFill="1" applyBorder="1" applyAlignment="1">
      <alignment horizontal="left" vertical="top" wrapText="1"/>
    </xf>
    <xf numFmtId="0" fontId="9" fillId="4" borderId="7" xfId="15" applyFont="1" applyFill="1" applyBorder="1" applyAlignment="1">
      <alignment horizontal="left" vertical="top" wrapText="1"/>
    </xf>
    <xf numFmtId="0" fontId="9" fillId="4" borderId="1" xfId="15" applyFont="1" applyFill="1" applyBorder="1" applyAlignment="1">
      <alignment horizontal="left" vertical="top" wrapText="1"/>
    </xf>
    <xf numFmtId="0" fontId="9" fillId="4" borderId="9" xfId="15" applyFont="1" applyFill="1" applyBorder="1" applyAlignment="1">
      <alignment horizontal="left" vertical="top" wrapText="1"/>
    </xf>
    <xf numFmtId="0" fontId="9" fillId="4" borderId="8" xfId="15" applyFont="1" applyFill="1" applyBorder="1" applyAlignment="1">
      <alignment horizontal="left" vertical="top" wrapText="1"/>
    </xf>
    <xf numFmtId="0" fontId="10" fillId="0" borderId="8" xfId="15" applyFont="1" applyBorder="1" applyAlignment="1">
      <alignment horizontal="left" vertical="top" wrapText="1"/>
    </xf>
    <xf numFmtId="0" fontId="10" fillId="0" borderId="22" xfId="15" applyFont="1" applyBorder="1" applyAlignment="1">
      <alignment horizontal="left" vertical="top" wrapText="1"/>
    </xf>
    <xf numFmtId="0" fontId="13" fillId="0" borderId="0" xfId="15" applyFont="1"/>
    <xf numFmtId="0" fontId="14" fillId="0" borderId="0" xfId="15" applyFont="1"/>
    <xf numFmtId="0" fontId="15" fillId="0" borderId="0" xfId="15" applyFont="1"/>
    <xf numFmtId="0" fontId="11" fillId="8" borderId="8" xfId="15" applyFont="1" applyFill="1" applyBorder="1" applyAlignment="1">
      <alignment horizontal="center" vertical="center" textRotation="255"/>
    </xf>
    <xf numFmtId="0" fontId="16" fillId="8" borderId="22" xfId="15" applyFont="1" applyFill="1" applyBorder="1" applyAlignment="1">
      <alignment horizontal="center" vertical="center" textRotation="255"/>
    </xf>
    <xf numFmtId="0" fontId="17" fillId="0" borderId="0" xfId="15" applyFont="1" applyAlignment="1">
      <alignment horizontal="center" vertical="center" shrinkToFit="1"/>
    </xf>
    <xf numFmtId="0" fontId="19" fillId="0" borderId="0" xfId="9" applyFont="1" applyAlignment="1">
      <alignment vertical="center"/>
    </xf>
    <xf numFmtId="0" fontId="21" fillId="0" borderId="0" xfId="9" applyFont="1" applyAlignment="1">
      <alignment horizontal="right" vertical="center"/>
    </xf>
    <xf numFmtId="0" fontId="19" fillId="0" borderId="0" xfId="9" applyFont="1" applyAlignment="1">
      <alignment horizontal="center" vertical="center"/>
    </xf>
    <xf numFmtId="49" fontId="19" fillId="0" borderId="14" xfId="9" applyNumberFormat="1" applyFont="1" applyBorder="1" applyAlignment="1">
      <alignment horizontal="center" vertical="center"/>
    </xf>
    <xf numFmtId="49" fontId="19" fillId="0" borderId="28" xfId="9" applyNumberFormat="1" applyFont="1" applyBorder="1" applyAlignment="1">
      <alignment horizontal="center" vertical="center"/>
    </xf>
    <xf numFmtId="0" fontId="19" fillId="5" borderId="4" xfId="9" applyFont="1" applyFill="1" applyBorder="1" applyAlignment="1">
      <alignment vertical="center"/>
    </xf>
    <xf numFmtId="49" fontId="19" fillId="0" borderId="16" xfId="9" applyNumberFormat="1" applyFont="1" applyBorder="1" applyAlignment="1">
      <alignment horizontal="center" vertical="center"/>
    </xf>
    <xf numFmtId="0" fontId="19" fillId="6" borderId="4" xfId="9" applyFont="1" applyFill="1" applyBorder="1" applyAlignment="1">
      <alignment vertical="center"/>
    </xf>
    <xf numFmtId="0" fontId="25" fillId="0" borderId="0" xfId="9" applyFont="1" applyAlignment="1">
      <alignment vertical="center"/>
    </xf>
    <xf numFmtId="0" fontId="26" fillId="0" borderId="0" xfId="9" applyFont="1" applyAlignment="1">
      <alignment vertical="center"/>
    </xf>
    <xf numFmtId="49" fontId="19" fillId="0" borderId="47" xfId="9" applyNumberFormat="1" applyFont="1" applyBorder="1" applyAlignment="1">
      <alignment horizontal="center" vertical="center"/>
    </xf>
    <xf numFmtId="0" fontId="27" fillId="0" borderId="0" xfId="9" applyFont="1" applyAlignment="1">
      <alignment vertical="center"/>
    </xf>
    <xf numFmtId="0" fontId="19" fillId="0" borderId="16" xfId="9" applyFont="1" applyBorder="1" applyAlignment="1">
      <alignment horizontal="center" vertical="center"/>
    </xf>
    <xf numFmtId="0" fontId="19" fillId="0" borderId="14" xfId="9" applyFont="1" applyBorder="1" applyAlignment="1">
      <alignment horizontal="center" vertical="center"/>
    </xf>
    <xf numFmtId="49" fontId="19" fillId="0" borderId="0" xfId="9" applyNumberFormat="1" applyFont="1" applyAlignment="1">
      <alignment vertical="center"/>
    </xf>
    <xf numFmtId="38" fontId="19" fillId="0" borderId="0" xfId="3" applyFont="1" applyBorder="1" applyAlignment="1" applyProtection="1">
      <alignment vertical="center"/>
    </xf>
    <xf numFmtId="38" fontId="19" fillId="0" borderId="0" xfId="3" applyFont="1" applyBorder="1" applyAlignment="1" applyProtection="1">
      <alignment horizontal="right" vertical="center"/>
    </xf>
    <xf numFmtId="38" fontId="19" fillId="0" borderId="0" xfId="3" applyFont="1" applyAlignment="1" applyProtection="1">
      <alignment vertical="center"/>
    </xf>
    <xf numFmtId="38" fontId="19" fillId="0" borderId="2" xfId="3" applyFont="1" applyFill="1" applyBorder="1" applyAlignment="1" applyProtection="1">
      <alignment vertical="center"/>
    </xf>
    <xf numFmtId="0" fontId="19" fillId="0" borderId="42" xfId="3" applyNumberFormat="1" applyFont="1" applyFill="1" applyBorder="1" applyAlignment="1" applyProtection="1">
      <alignment vertical="center"/>
    </xf>
    <xf numFmtId="0" fontId="19" fillId="0" borderId="44" xfId="3" applyNumberFormat="1" applyFont="1" applyFill="1" applyBorder="1" applyAlignment="1" applyProtection="1">
      <alignment vertical="center"/>
    </xf>
    <xf numFmtId="0" fontId="19" fillId="0" borderId="57" xfId="3" applyNumberFormat="1" applyFont="1" applyFill="1" applyBorder="1" applyAlignment="1" applyProtection="1">
      <alignment vertical="center"/>
    </xf>
    <xf numFmtId="0" fontId="19" fillId="2" borderId="36" xfId="3" applyNumberFormat="1" applyFont="1" applyFill="1" applyBorder="1" applyAlignment="1" applyProtection="1">
      <alignment vertical="center" shrinkToFit="1"/>
    </xf>
    <xf numFmtId="0" fontId="19" fillId="2" borderId="37" xfId="3" applyNumberFormat="1" applyFont="1" applyFill="1" applyBorder="1" applyAlignment="1" applyProtection="1">
      <alignment vertical="center" shrinkToFit="1"/>
    </xf>
    <xf numFmtId="0" fontId="19" fillId="0" borderId="3" xfId="3" applyNumberFormat="1" applyFont="1" applyFill="1" applyBorder="1" applyAlignment="1" applyProtection="1">
      <alignment vertical="center"/>
    </xf>
    <xf numFmtId="0" fontId="19" fillId="2" borderId="36" xfId="3" applyNumberFormat="1" applyFont="1" applyFill="1" applyBorder="1" applyAlignment="1" applyProtection="1">
      <alignment horizontal="center" vertical="center" shrinkToFit="1"/>
    </xf>
    <xf numFmtId="0" fontId="19" fillId="2" borderId="37" xfId="3" applyNumberFormat="1" applyFont="1" applyFill="1" applyBorder="1" applyAlignment="1" applyProtection="1">
      <alignment horizontal="center" vertical="center" shrinkToFit="1"/>
    </xf>
    <xf numFmtId="0" fontId="19" fillId="2" borderId="36" xfId="3" applyNumberFormat="1" applyFont="1" applyFill="1" applyBorder="1" applyAlignment="1" applyProtection="1">
      <alignment vertical="center"/>
    </xf>
    <xf numFmtId="0" fontId="19" fillId="0" borderId="42" xfId="3" applyNumberFormat="1" applyFont="1" applyFill="1" applyBorder="1" applyAlignment="1" applyProtection="1">
      <alignment horizontal="center" vertical="center"/>
    </xf>
    <xf numFmtId="0" fontId="20" fillId="0" borderId="0" xfId="9" applyFont="1" applyAlignment="1">
      <alignment horizontal="center" vertical="center"/>
    </xf>
    <xf numFmtId="0" fontId="19" fillId="0" borderId="0" xfId="9" applyFont="1" applyAlignment="1">
      <alignment horizontal="right" vertical="center"/>
    </xf>
    <xf numFmtId="0" fontId="19" fillId="0" borderId="0" xfId="9" applyFont="1" applyAlignment="1">
      <alignment horizontal="center" vertical="center" wrapText="1"/>
    </xf>
    <xf numFmtId="0" fontId="19" fillId="0" borderId="0" xfId="9" applyFont="1" applyAlignment="1">
      <alignment horizontal="distributed" vertical="center"/>
    </xf>
    <xf numFmtId="0" fontId="19" fillId="0" borderId="15" xfId="9" applyFont="1" applyBorder="1" applyAlignment="1">
      <alignment horizontal="distributed" vertical="center"/>
    </xf>
    <xf numFmtId="0" fontId="19" fillId="0" borderId="42" xfId="9" applyFont="1" applyBorder="1" applyAlignment="1">
      <alignment horizontal="center" vertical="center"/>
    </xf>
    <xf numFmtId="0" fontId="19" fillId="0" borderId="3" xfId="9" applyFont="1" applyBorder="1" applyAlignment="1">
      <alignment horizontal="center" vertical="center"/>
    </xf>
    <xf numFmtId="0" fontId="19" fillId="0" borderId="2" xfId="9" applyFont="1" applyBorder="1" applyAlignment="1">
      <alignment horizontal="left" vertical="center"/>
    </xf>
    <xf numFmtId="0" fontId="19" fillId="0" borderId="44" xfId="9" applyFont="1" applyBorder="1" applyAlignment="1">
      <alignment horizontal="left" vertical="center"/>
    </xf>
    <xf numFmtId="0" fontId="19" fillId="0" borderId="44" xfId="9" applyFont="1" applyBorder="1" applyAlignment="1">
      <alignment horizontal="center" vertical="center"/>
    </xf>
    <xf numFmtId="0" fontId="19" fillId="0" borderId="59" xfId="9" applyFont="1" applyBorder="1" applyAlignment="1">
      <alignment horizontal="distributed" vertical="center"/>
    </xf>
    <xf numFmtId="0" fontId="19" fillId="0" borderId="64" xfId="9" applyFont="1" applyBorder="1" applyAlignment="1">
      <alignment horizontal="distributed" vertical="center"/>
    </xf>
    <xf numFmtId="0" fontId="19" fillId="0" borderId="57" xfId="9" applyFont="1" applyBorder="1" applyAlignment="1">
      <alignment horizontal="center" vertical="center"/>
    </xf>
    <xf numFmtId="0" fontId="19" fillId="0" borderId="0" xfId="9" applyFont="1" applyAlignment="1">
      <alignment horizontal="distributed" vertical="center" shrinkToFit="1"/>
    </xf>
    <xf numFmtId="0" fontId="19" fillId="0" borderId="15" xfId="9" applyFont="1" applyBorder="1" applyAlignment="1">
      <alignment horizontal="distributed" vertical="center" shrinkToFit="1"/>
    </xf>
    <xf numFmtId="0" fontId="19" fillId="0" borderId="0" xfId="9" applyFont="1" applyAlignment="1">
      <alignment vertical="center" shrinkToFit="1"/>
    </xf>
    <xf numFmtId="0" fontId="19" fillId="0" borderId="15" xfId="9" applyFont="1" applyBorder="1" applyAlignment="1">
      <alignment vertical="center" shrinkToFit="1"/>
    </xf>
    <xf numFmtId="0" fontId="19" fillId="0" borderId="61" xfId="9" applyFont="1" applyBorder="1" applyAlignment="1">
      <alignment horizontal="center" vertical="center"/>
    </xf>
    <xf numFmtId="0" fontId="19" fillId="0" borderId="53" xfId="9" applyFont="1" applyBorder="1" applyAlignment="1">
      <alignment horizontal="center" vertical="center"/>
    </xf>
    <xf numFmtId="0" fontId="19" fillId="2" borderId="37" xfId="3" applyNumberFormat="1" applyFont="1" applyFill="1" applyBorder="1" applyAlignment="1" applyProtection="1">
      <alignment vertical="center"/>
    </xf>
    <xf numFmtId="0" fontId="19" fillId="0" borderId="57" xfId="3" applyNumberFormat="1" applyFont="1" applyFill="1" applyBorder="1" applyAlignment="1" applyProtection="1">
      <alignment horizontal="center" vertical="center"/>
    </xf>
    <xf numFmtId="0" fontId="19" fillId="0" borderId="70" xfId="3" applyNumberFormat="1" applyFont="1" applyFill="1" applyBorder="1" applyAlignment="1" applyProtection="1">
      <alignment horizontal="center" vertical="center"/>
    </xf>
    <xf numFmtId="0" fontId="19" fillId="2" borderId="44" xfId="3" applyNumberFormat="1" applyFont="1" applyFill="1" applyBorder="1" applyAlignment="1" applyProtection="1">
      <alignment vertical="center"/>
    </xf>
    <xf numFmtId="0" fontId="24" fillId="0" borderId="0" xfId="9" applyFont="1" applyAlignment="1">
      <alignment horizontal="left" vertical="center"/>
    </xf>
    <xf numFmtId="38" fontId="19" fillId="0" borderId="69" xfId="3" applyFont="1" applyBorder="1" applyAlignment="1" applyProtection="1">
      <alignment horizontal="right" vertical="center"/>
    </xf>
    <xf numFmtId="38" fontId="19" fillId="0" borderId="14" xfId="3" applyFont="1" applyBorder="1" applyAlignment="1" applyProtection="1">
      <alignment horizontal="right" vertical="center"/>
    </xf>
    <xf numFmtId="38" fontId="19" fillId="0" borderId="73" xfId="3" applyFont="1" applyBorder="1" applyAlignment="1" applyProtection="1">
      <alignment horizontal="right" vertical="center"/>
    </xf>
    <xf numFmtId="0" fontId="19" fillId="0" borderId="3" xfId="9" applyFont="1" applyBorder="1" applyAlignment="1">
      <alignment vertical="center"/>
    </xf>
    <xf numFmtId="0" fontId="19" fillId="0" borderId="1" xfId="9" applyFont="1" applyBorder="1" applyAlignment="1">
      <alignment vertical="center"/>
    </xf>
    <xf numFmtId="0" fontId="19" fillId="0" borderId="62" xfId="9" applyFont="1" applyBorder="1" applyAlignment="1">
      <alignment horizontal="center" vertical="center"/>
    </xf>
    <xf numFmtId="0" fontId="19" fillId="0" borderId="2" xfId="3" applyNumberFormat="1" applyFont="1" applyFill="1" applyBorder="1" applyAlignment="1" applyProtection="1">
      <alignment vertical="center"/>
    </xf>
    <xf numFmtId="0" fontId="19" fillId="0" borderId="11" xfId="3" applyNumberFormat="1" applyFont="1" applyFill="1" applyBorder="1" applyAlignment="1" applyProtection="1">
      <alignment horizontal="center" vertical="center"/>
    </xf>
    <xf numFmtId="0" fontId="19" fillId="0" borderId="69" xfId="3" applyNumberFormat="1" applyFont="1" applyFill="1" applyBorder="1" applyAlignment="1" applyProtection="1">
      <alignment horizontal="center" vertical="center"/>
    </xf>
    <xf numFmtId="0" fontId="19" fillId="0" borderId="47" xfId="3" applyNumberFormat="1" applyFont="1" applyFill="1" applyBorder="1" applyAlignment="1" applyProtection="1">
      <alignment horizontal="center" vertical="center"/>
    </xf>
    <xf numFmtId="0" fontId="19" fillId="2" borderId="32" xfId="9" applyFont="1" applyFill="1" applyBorder="1" applyAlignment="1">
      <alignment horizontal="center" vertical="center"/>
    </xf>
    <xf numFmtId="0" fontId="19" fillId="2" borderId="61" xfId="9" applyFont="1" applyFill="1" applyBorder="1" applyAlignment="1">
      <alignment horizontal="center" vertical="center"/>
    </xf>
    <xf numFmtId="38" fontId="23" fillId="0" borderId="77" xfId="3" applyFont="1" applyBorder="1" applyAlignment="1" applyProtection="1">
      <alignment horizontal="right" vertical="center"/>
    </xf>
    <xf numFmtId="38" fontId="23" fillId="0" borderId="76" xfId="3" applyFont="1" applyBorder="1" applyAlignment="1" applyProtection="1">
      <alignment horizontal="right" vertical="center"/>
    </xf>
    <xf numFmtId="38" fontId="23" fillId="0" borderId="78" xfId="3" applyFont="1" applyBorder="1" applyAlignment="1" applyProtection="1">
      <alignment horizontal="right" vertical="center"/>
    </xf>
    <xf numFmtId="0" fontId="19" fillId="2" borderId="31" xfId="9" applyFont="1" applyFill="1" applyBorder="1" applyAlignment="1">
      <alignment horizontal="center" vertical="center"/>
    </xf>
    <xf numFmtId="38" fontId="19" fillId="0" borderId="69" xfId="3" applyFont="1" applyBorder="1" applyAlignment="1" applyProtection="1">
      <alignment vertical="center"/>
    </xf>
    <xf numFmtId="0" fontId="19" fillId="0" borderId="70" xfId="9" applyFont="1" applyBorder="1" applyAlignment="1">
      <alignment vertical="center"/>
    </xf>
    <xf numFmtId="0" fontId="19" fillId="0" borderId="46" xfId="9" applyFont="1" applyBorder="1" applyAlignment="1">
      <alignment horizontal="center" vertical="center"/>
    </xf>
    <xf numFmtId="0" fontId="19" fillId="0" borderId="44" xfId="3" applyNumberFormat="1" applyFont="1" applyFill="1" applyBorder="1" applyAlignment="1" applyProtection="1">
      <alignment horizontal="center" vertical="center"/>
    </xf>
    <xf numFmtId="0" fontId="19" fillId="0" borderId="46" xfId="3" applyNumberFormat="1" applyFont="1" applyFill="1" applyBorder="1" applyAlignment="1" applyProtection="1">
      <alignment horizontal="center" vertical="center"/>
    </xf>
    <xf numFmtId="0" fontId="19" fillId="0" borderId="53" xfId="3" applyNumberFormat="1" applyFont="1" applyFill="1" applyBorder="1" applyAlignment="1" applyProtection="1">
      <alignment horizontal="center" vertical="center"/>
    </xf>
    <xf numFmtId="0" fontId="19" fillId="0" borderId="72" xfId="3" applyNumberFormat="1" applyFont="1" applyFill="1" applyBorder="1" applyAlignment="1" applyProtection="1">
      <alignment horizontal="center" vertical="center"/>
    </xf>
    <xf numFmtId="0" fontId="19" fillId="0" borderId="12" xfId="3" applyNumberFormat="1" applyFont="1" applyFill="1" applyBorder="1" applyAlignment="1" applyProtection="1">
      <alignment horizontal="center" vertical="center"/>
    </xf>
    <xf numFmtId="0" fontId="19" fillId="0" borderId="5" xfId="3" applyNumberFormat="1" applyFont="1" applyFill="1" applyBorder="1" applyAlignment="1" applyProtection="1">
      <alignment horizontal="center" vertical="center"/>
    </xf>
    <xf numFmtId="0" fontId="19" fillId="0" borderId="50" xfId="3" applyNumberFormat="1" applyFont="1" applyFill="1" applyBorder="1" applyAlignment="1" applyProtection="1">
      <alignment horizontal="center" vertical="center"/>
    </xf>
    <xf numFmtId="0" fontId="19" fillId="0" borderId="49" xfId="3" applyNumberFormat="1" applyFont="1" applyFill="1" applyBorder="1" applyAlignment="1" applyProtection="1">
      <alignment horizontal="center" vertical="center"/>
    </xf>
    <xf numFmtId="0" fontId="19" fillId="0" borderId="69" xfId="9" applyFont="1" applyBorder="1" applyAlignment="1">
      <alignment horizontal="center" vertical="center"/>
    </xf>
    <xf numFmtId="0" fontId="19" fillId="0" borderId="71" xfId="3" applyNumberFormat="1" applyFont="1" applyFill="1" applyBorder="1" applyAlignment="1" applyProtection="1">
      <alignment horizontal="center" vertical="center"/>
    </xf>
    <xf numFmtId="0" fontId="32" fillId="0" borderId="71" xfId="3" applyNumberFormat="1" applyFont="1" applyFill="1" applyBorder="1" applyAlignment="1" applyProtection="1">
      <alignment horizontal="center" vertical="center"/>
    </xf>
    <xf numFmtId="0" fontId="32" fillId="0" borderId="69" xfId="3" applyNumberFormat="1" applyFont="1" applyFill="1" applyBorder="1" applyAlignment="1" applyProtection="1">
      <alignment horizontal="center" vertical="center"/>
    </xf>
    <xf numFmtId="0" fontId="19" fillId="0" borderId="73" xfId="3" applyNumberFormat="1" applyFont="1" applyFill="1" applyBorder="1" applyAlignment="1" applyProtection="1">
      <alignment horizontal="center" vertical="center"/>
    </xf>
    <xf numFmtId="0" fontId="19" fillId="0" borderId="28" xfId="3" applyNumberFormat="1" applyFont="1" applyFill="1" applyBorder="1" applyAlignment="1" applyProtection="1">
      <alignment horizontal="center" vertical="center"/>
    </xf>
    <xf numFmtId="0" fontId="10" fillId="0" borderId="8" xfId="15" applyFont="1" applyBorder="1" applyAlignment="1">
      <alignment horizontal="left" vertical="top"/>
    </xf>
    <xf numFmtId="0" fontId="10" fillId="0" borderId="4" xfId="15" applyFont="1" applyBorder="1" applyAlignment="1">
      <alignment horizontal="left" vertical="top"/>
    </xf>
    <xf numFmtId="0" fontId="10" fillId="0" borderId="8" xfId="15" applyFont="1" applyBorder="1" applyAlignment="1">
      <alignment vertical="top" wrapText="1"/>
    </xf>
    <xf numFmtId="0" fontId="10" fillId="0" borderId="8" xfId="15" applyFont="1" applyBorder="1" applyAlignment="1">
      <alignment vertical="top"/>
    </xf>
    <xf numFmtId="0" fontId="10" fillId="0" borderId="4" xfId="15" applyFont="1" applyBorder="1" applyAlignment="1">
      <alignment vertical="top"/>
    </xf>
    <xf numFmtId="0" fontId="19" fillId="0" borderId="63" xfId="3" applyNumberFormat="1" applyFont="1" applyFill="1" applyBorder="1" applyAlignment="1" applyProtection="1">
      <alignment horizontal="center" vertical="center"/>
    </xf>
    <xf numFmtId="0" fontId="19" fillId="0" borderId="74" xfId="3" applyNumberFormat="1" applyFont="1" applyFill="1" applyBorder="1" applyAlignment="1" applyProtection="1">
      <alignment horizontal="center" vertical="center"/>
    </xf>
    <xf numFmtId="0" fontId="19" fillId="0" borderId="62" xfId="3" applyNumberFormat="1" applyFont="1" applyFill="1" applyBorder="1" applyAlignment="1" applyProtection="1">
      <alignment horizontal="center" vertical="center"/>
    </xf>
    <xf numFmtId="0" fontId="19" fillId="0" borderId="3" xfId="3" applyNumberFormat="1" applyFont="1" applyFill="1" applyBorder="1" applyAlignment="1" applyProtection="1">
      <alignment horizontal="center" vertical="center"/>
    </xf>
    <xf numFmtId="0" fontId="19" fillId="0" borderId="15" xfId="3" applyNumberFormat="1" applyFont="1" applyFill="1" applyBorder="1" applyAlignment="1" applyProtection="1">
      <alignment horizontal="center" vertical="center"/>
    </xf>
    <xf numFmtId="0" fontId="19" fillId="0" borderId="83" xfId="3" applyNumberFormat="1" applyFont="1" applyFill="1" applyBorder="1" applyAlignment="1" applyProtection="1">
      <alignment horizontal="center" vertical="center"/>
    </xf>
    <xf numFmtId="0" fontId="19" fillId="2" borderId="37" xfId="9" applyFont="1" applyFill="1" applyBorder="1" applyAlignment="1">
      <alignment horizontal="center" vertical="center" shrinkToFit="1"/>
    </xf>
    <xf numFmtId="0" fontId="19" fillId="2" borderId="38" xfId="3" applyNumberFormat="1" applyFont="1" applyFill="1" applyBorder="1" applyAlignment="1" applyProtection="1">
      <alignment horizontal="center" vertical="center" shrinkToFit="1"/>
    </xf>
    <xf numFmtId="0" fontId="19" fillId="0" borderId="42" xfId="9" applyFont="1" applyBorder="1" applyAlignment="1">
      <alignment horizontal="left" vertical="center"/>
    </xf>
    <xf numFmtId="0" fontId="19" fillId="2" borderId="45" xfId="9" applyFont="1" applyFill="1" applyBorder="1" applyAlignment="1">
      <alignment horizontal="center" vertical="center" shrinkToFit="1"/>
    </xf>
    <xf numFmtId="0" fontId="19" fillId="2" borderId="45" xfId="3" applyNumberFormat="1" applyFont="1" applyFill="1" applyBorder="1" applyAlignment="1" applyProtection="1">
      <alignment horizontal="center" vertical="center" shrinkToFit="1"/>
    </xf>
    <xf numFmtId="0" fontId="19" fillId="0" borderId="2" xfId="3" applyNumberFormat="1" applyFont="1" applyFill="1" applyBorder="1" applyAlignment="1" applyProtection="1">
      <alignment horizontal="center" vertical="center"/>
    </xf>
    <xf numFmtId="0" fontId="19" fillId="0" borderId="34" xfId="3" applyNumberFormat="1" applyFont="1" applyFill="1" applyBorder="1" applyAlignment="1" applyProtection="1">
      <alignment horizontal="center" vertical="center"/>
    </xf>
    <xf numFmtId="0" fontId="19" fillId="0" borderId="7" xfId="3" applyNumberFormat="1" applyFont="1" applyFill="1" applyBorder="1" applyAlignment="1" applyProtection="1">
      <alignment horizontal="center" vertical="center"/>
    </xf>
    <xf numFmtId="0" fontId="19" fillId="0" borderId="30" xfId="3" applyNumberFormat="1" applyFont="1" applyFill="1" applyBorder="1" applyAlignment="1" applyProtection="1">
      <alignment horizontal="center" vertical="center"/>
    </xf>
    <xf numFmtId="0" fontId="19" fillId="0" borderId="1" xfId="3" applyNumberFormat="1" applyFont="1" applyFill="1" applyBorder="1" applyAlignment="1" applyProtection="1">
      <alignment horizontal="center" vertical="center"/>
    </xf>
    <xf numFmtId="0" fontId="19" fillId="0" borderId="75" xfId="3" applyNumberFormat="1" applyFont="1" applyFill="1" applyBorder="1" applyAlignment="1" applyProtection="1">
      <alignment horizontal="center" vertical="center"/>
    </xf>
    <xf numFmtId="0" fontId="19" fillId="0" borderId="73" xfId="9" applyFont="1" applyBorder="1" applyAlignment="1">
      <alignment horizontal="center" vertical="center"/>
    </xf>
    <xf numFmtId="0" fontId="19" fillId="0" borderId="28" xfId="9" applyFont="1" applyBorder="1" applyAlignment="1">
      <alignment horizontal="center" vertical="center"/>
    </xf>
    <xf numFmtId="0" fontId="19" fillId="0" borderId="23" xfId="3" applyNumberFormat="1" applyFont="1" applyFill="1" applyBorder="1" applyAlignment="1" applyProtection="1">
      <alignment horizontal="center" vertical="center"/>
    </xf>
    <xf numFmtId="0" fontId="19" fillId="0" borderId="59" xfId="3" applyNumberFormat="1" applyFont="1" applyFill="1" applyBorder="1" applyAlignment="1" applyProtection="1">
      <alignment horizontal="center" vertical="center"/>
    </xf>
    <xf numFmtId="0" fontId="19" fillId="0" borderId="33" xfId="3" applyNumberFormat="1" applyFont="1" applyFill="1" applyBorder="1" applyAlignment="1" applyProtection="1">
      <alignment horizontal="center" vertical="center"/>
    </xf>
    <xf numFmtId="0" fontId="19" fillId="0" borderId="10" xfId="3" applyNumberFormat="1" applyFont="1" applyFill="1" applyBorder="1" applyAlignment="1" applyProtection="1">
      <alignment horizontal="center" vertical="center"/>
    </xf>
    <xf numFmtId="0" fontId="19" fillId="0" borderId="29" xfId="3" applyNumberFormat="1" applyFont="1" applyFill="1" applyBorder="1" applyAlignment="1" applyProtection="1">
      <alignment horizontal="center" vertical="center"/>
    </xf>
    <xf numFmtId="0" fontId="19" fillId="0" borderId="9" xfId="3" applyNumberFormat="1" applyFont="1" applyFill="1" applyBorder="1" applyAlignment="1" applyProtection="1">
      <alignment horizontal="center" vertical="center"/>
    </xf>
    <xf numFmtId="38" fontId="19" fillId="0" borderId="14" xfId="3" applyFont="1" applyBorder="1" applyAlignment="1" applyProtection="1">
      <alignment vertical="center"/>
    </xf>
    <xf numFmtId="38" fontId="19" fillId="0" borderId="15" xfId="3" applyFont="1" applyBorder="1" applyAlignment="1" applyProtection="1">
      <alignment vertical="center"/>
    </xf>
    <xf numFmtId="0" fontId="33" fillId="0" borderId="0" xfId="9" applyFont="1" applyAlignment="1">
      <alignment vertical="center"/>
    </xf>
    <xf numFmtId="0" fontId="19" fillId="2" borderId="43" xfId="3" applyNumberFormat="1" applyFont="1" applyFill="1" applyBorder="1" applyAlignment="1" applyProtection="1">
      <alignment horizontal="center" vertical="center" shrinkToFit="1"/>
    </xf>
    <xf numFmtId="0" fontId="19" fillId="2" borderId="2" xfId="3" applyNumberFormat="1" applyFont="1" applyFill="1" applyBorder="1" applyAlignment="1" applyProtection="1">
      <alignment vertical="center"/>
    </xf>
    <xf numFmtId="0" fontId="19" fillId="2" borderId="44" xfId="3" applyNumberFormat="1" applyFont="1" applyFill="1" applyBorder="1" applyAlignment="1" applyProtection="1">
      <alignment horizontal="center" vertical="center" shrinkToFit="1"/>
    </xf>
    <xf numFmtId="0" fontId="19" fillId="2" borderId="2" xfId="3" applyNumberFormat="1" applyFont="1" applyFill="1" applyBorder="1" applyAlignment="1" applyProtection="1">
      <alignment horizontal="center" vertical="center" shrinkToFit="1"/>
    </xf>
    <xf numFmtId="0" fontId="19" fillId="0" borderId="2" xfId="9" applyFont="1" applyBorder="1" applyAlignment="1">
      <alignment horizontal="center" vertical="center"/>
    </xf>
    <xf numFmtId="49" fontId="19" fillId="5" borderId="13" xfId="9" quotePrefix="1" applyNumberFormat="1" applyFont="1" applyFill="1" applyBorder="1" applyAlignment="1" applyProtection="1">
      <alignment horizontal="center" vertical="center" shrinkToFit="1"/>
      <protection locked="0"/>
    </xf>
    <xf numFmtId="49" fontId="19" fillId="5" borderId="32" xfId="9" quotePrefix="1" applyNumberFormat="1" applyFont="1" applyFill="1" applyBorder="1" applyAlignment="1" applyProtection="1">
      <alignment horizontal="center" vertical="center"/>
      <protection locked="0"/>
    </xf>
    <xf numFmtId="49" fontId="19" fillId="5" borderId="0" xfId="9" quotePrefix="1" applyNumberFormat="1" applyFont="1" applyFill="1" applyAlignment="1" applyProtection="1">
      <alignment horizontal="center" vertical="center"/>
      <protection locked="0"/>
    </xf>
    <xf numFmtId="49" fontId="19" fillId="5" borderId="13" xfId="9" quotePrefix="1" applyNumberFormat="1" applyFont="1" applyFill="1" applyBorder="1" applyAlignment="1" applyProtection="1">
      <alignment horizontal="center" vertical="center"/>
      <protection locked="0"/>
    </xf>
    <xf numFmtId="49" fontId="19" fillId="5" borderId="0" xfId="9" applyNumberFormat="1" applyFont="1" applyFill="1" applyAlignment="1" applyProtection="1">
      <alignment horizontal="center" vertical="center"/>
      <protection locked="0"/>
    </xf>
    <xf numFmtId="49" fontId="19" fillId="5" borderId="1" xfId="9" applyNumberFormat="1" applyFont="1" applyFill="1" applyBorder="1" applyAlignment="1" applyProtection="1">
      <alignment horizontal="center" vertical="center"/>
      <protection locked="0"/>
    </xf>
    <xf numFmtId="49" fontId="19" fillId="5" borderId="3" xfId="9" quotePrefix="1" applyNumberFormat="1" applyFont="1" applyFill="1" applyBorder="1" applyAlignment="1" applyProtection="1">
      <alignment horizontal="center" vertical="center"/>
      <protection locked="0"/>
    </xf>
    <xf numFmtId="49" fontId="19" fillId="5" borderId="1" xfId="9" quotePrefix="1" applyNumberFormat="1" applyFont="1" applyFill="1" applyBorder="1" applyAlignment="1" applyProtection="1">
      <alignment horizontal="center" vertical="center"/>
      <protection locked="0"/>
    </xf>
    <xf numFmtId="49" fontId="19" fillId="5" borderId="2" xfId="9" quotePrefix="1" applyNumberFormat="1" applyFont="1" applyFill="1" applyBorder="1" applyAlignment="1" applyProtection="1">
      <alignment horizontal="center" vertical="center"/>
      <protection locked="0"/>
    </xf>
    <xf numFmtId="49" fontId="19" fillId="5" borderId="52" xfId="9" quotePrefix="1" applyNumberFormat="1" applyFont="1" applyFill="1" applyBorder="1" applyAlignment="1" applyProtection="1">
      <alignment horizontal="center" vertical="center"/>
      <protection locked="0"/>
    </xf>
    <xf numFmtId="49" fontId="19" fillId="5" borderId="69" xfId="9" quotePrefix="1" applyNumberFormat="1" applyFont="1" applyFill="1" applyBorder="1" applyAlignment="1" applyProtection="1">
      <alignment horizontal="center" vertical="center"/>
      <protection locked="0"/>
    </xf>
    <xf numFmtId="49" fontId="19" fillId="5" borderId="14" xfId="9" quotePrefix="1" applyNumberFormat="1" applyFont="1" applyFill="1" applyBorder="1" applyAlignment="1" applyProtection="1">
      <alignment horizontal="center" vertical="center"/>
      <protection locked="0"/>
    </xf>
    <xf numFmtId="49" fontId="19" fillId="5" borderId="47" xfId="9" quotePrefix="1" applyNumberFormat="1" applyFont="1" applyFill="1" applyBorder="1" applyAlignment="1" applyProtection="1">
      <alignment horizontal="center" vertical="center"/>
      <protection locked="0"/>
    </xf>
    <xf numFmtId="49" fontId="19" fillId="5" borderId="59" xfId="9" applyNumberFormat="1" applyFont="1" applyFill="1" applyBorder="1" applyAlignment="1" applyProtection="1">
      <alignment horizontal="center" vertical="center"/>
      <protection locked="0"/>
    </xf>
    <xf numFmtId="0" fontId="19" fillId="6" borderId="18" xfId="9" applyFont="1" applyFill="1" applyBorder="1" applyAlignment="1" applyProtection="1">
      <alignment horizontal="center" vertical="center"/>
      <protection locked="0"/>
    </xf>
    <xf numFmtId="0" fontId="19" fillId="6" borderId="35" xfId="9" applyFont="1" applyFill="1" applyBorder="1" applyAlignment="1" applyProtection="1">
      <alignment horizontal="center" vertical="center"/>
      <protection locked="0"/>
    </xf>
    <xf numFmtId="0" fontId="19" fillId="6" borderId="4" xfId="9" applyFont="1" applyFill="1" applyBorder="1" applyAlignment="1" applyProtection="1">
      <alignment horizontal="center" vertical="center"/>
      <protection locked="0"/>
    </xf>
    <xf numFmtId="0" fontId="19" fillId="6" borderId="5" xfId="9" applyFont="1" applyFill="1" applyBorder="1" applyAlignment="1" applyProtection="1">
      <alignment horizontal="center" vertical="center"/>
      <protection locked="0"/>
    </xf>
    <xf numFmtId="0" fontId="19" fillId="6" borderId="55" xfId="9" applyFont="1" applyFill="1" applyBorder="1" applyAlignment="1" applyProtection="1">
      <alignment horizontal="center" vertical="center"/>
      <protection locked="0"/>
    </xf>
    <xf numFmtId="0" fontId="19" fillId="6" borderId="49" xfId="9" applyFont="1" applyFill="1" applyBorder="1" applyAlignment="1" applyProtection="1">
      <alignment horizontal="center" vertical="center"/>
      <protection locked="0"/>
    </xf>
    <xf numFmtId="38" fontId="19" fillId="6" borderId="33" xfId="9" applyNumberFormat="1" applyFont="1" applyFill="1" applyBorder="1" applyAlignment="1" applyProtection="1">
      <alignment vertical="center"/>
      <protection locked="0"/>
    </xf>
    <xf numFmtId="38" fontId="19" fillId="6" borderId="54" xfId="9" applyNumberFormat="1" applyFont="1" applyFill="1" applyBorder="1" applyAlignment="1" applyProtection="1">
      <alignment vertical="center"/>
      <protection locked="0"/>
    </xf>
    <xf numFmtId="38" fontId="19" fillId="6" borderId="40" xfId="9" applyNumberFormat="1" applyFont="1" applyFill="1" applyBorder="1" applyAlignment="1" applyProtection="1">
      <alignment vertical="center"/>
      <protection locked="0"/>
    </xf>
    <xf numFmtId="0" fontId="19" fillId="6" borderId="84" xfId="9" applyFont="1" applyFill="1" applyBorder="1" applyAlignment="1" applyProtection="1">
      <alignment vertical="center"/>
      <protection locked="0"/>
    </xf>
    <xf numFmtId="0" fontId="19" fillId="6" borderId="85" xfId="9" applyFont="1" applyFill="1" applyBorder="1" applyAlignment="1" applyProtection="1">
      <alignment vertical="center"/>
      <protection locked="0"/>
    </xf>
    <xf numFmtId="0" fontId="19" fillId="6" borderId="86" xfId="9" applyFont="1" applyFill="1" applyBorder="1" applyAlignment="1" applyProtection="1">
      <alignment vertical="center"/>
      <protection locked="0"/>
    </xf>
    <xf numFmtId="0" fontId="19" fillId="6" borderId="87" xfId="9" applyFont="1" applyFill="1" applyBorder="1" applyAlignment="1" applyProtection="1">
      <alignment vertical="center"/>
      <protection locked="0"/>
    </xf>
    <xf numFmtId="0" fontId="19" fillId="6" borderId="4" xfId="9" applyFont="1" applyFill="1" applyBorder="1" applyAlignment="1" applyProtection="1">
      <alignment vertical="center"/>
      <protection locked="0"/>
    </xf>
    <xf numFmtId="0" fontId="19" fillId="6" borderId="88" xfId="9" applyFont="1" applyFill="1" applyBorder="1" applyAlignment="1" applyProtection="1">
      <alignment vertical="center"/>
      <protection locked="0"/>
    </xf>
    <xf numFmtId="0" fontId="19" fillId="6" borderId="89" xfId="9" applyFont="1" applyFill="1" applyBorder="1" applyAlignment="1" applyProtection="1">
      <alignment vertical="center"/>
      <protection locked="0"/>
    </xf>
    <xf numFmtId="0" fontId="19" fillId="6" borderId="90" xfId="9" applyFont="1" applyFill="1" applyBorder="1" applyAlignment="1" applyProtection="1">
      <alignment vertical="center"/>
      <protection locked="0"/>
    </xf>
    <xf numFmtId="0" fontId="19" fillId="6" borderId="91" xfId="9" applyFont="1" applyFill="1" applyBorder="1" applyAlignment="1" applyProtection="1">
      <alignment vertical="center"/>
      <protection locked="0"/>
    </xf>
    <xf numFmtId="0" fontId="23" fillId="6" borderId="8" xfId="9" applyFont="1" applyFill="1" applyBorder="1" applyAlignment="1" applyProtection="1">
      <alignment horizontal="right" vertical="center"/>
      <protection locked="0"/>
    </xf>
    <xf numFmtId="38" fontId="23" fillId="6" borderId="7" xfId="3" applyFont="1" applyFill="1" applyBorder="1" applyAlignment="1" applyProtection="1">
      <alignment horizontal="right" vertical="center"/>
      <protection locked="0"/>
    </xf>
    <xf numFmtId="0" fontId="23" fillId="6" borderId="4" xfId="9" applyFont="1" applyFill="1" applyBorder="1" applyAlignment="1" applyProtection="1">
      <alignment horizontal="right" vertical="center"/>
      <protection locked="0"/>
    </xf>
    <xf numFmtId="38" fontId="23" fillId="6" borderId="5" xfId="3" applyFont="1" applyFill="1" applyBorder="1" applyAlignment="1" applyProtection="1">
      <alignment horizontal="right" vertical="center"/>
      <protection locked="0"/>
    </xf>
    <xf numFmtId="0" fontId="23" fillId="6" borderId="17" xfId="9" applyFont="1" applyFill="1" applyBorder="1" applyAlignment="1" applyProtection="1">
      <alignment horizontal="right" vertical="center"/>
      <protection locked="0"/>
    </xf>
    <xf numFmtId="38" fontId="23" fillId="6" borderId="11" xfId="3" applyFont="1" applyFill="1" applyBorder="1" applyAlignment="1" applyProtection="1">
      <alignment horizontal="right" vertical="center"/>
      <protection locked="0"/>
    </xf>
    <xf numFmtId="0" fontId="19" fillId="2" borderId="34" xfId="9" applyFont="1" applyFill="1" applyBorder="1" applyAlignment="1">
      <alignment horizontal="center" vertical="center"/>
    </xf>
    <xf numFmtId="0" fontId="19" fillId="2" borderId="54" xfId="9" applyFont="1" applyFill="1" applyBorder="1" applyAlignment="1">
      <alignment horizontal="center" vertical="center"/>
    </xf>
    <xf numFmtId="38" fontId="30" fillId="0" borderId="61" xfId="3" applyFont="1" applyFill="1" applyBorder="1" applyAlignment="1" applyProtection="1">
      <alignment horizontal="right" vertical="center"/>
    </xf>
    <xf numFmtId="0" fontId="19" fillId="2" borderId="36" xfId="9" applyFont="1" applyFill="1" applyBorder="1" applyAlignment="1">
      <alignment horizontal="center" vertical="center" shrinkToFit="1"/>
    </xf>
    <xf numFmtId="0" fontId="29" fillId="0" borderId="0" xfId="9" applyFont="1" applyAlignment="1">
      <alignment vertical="center"/>
    </xf>
    <xf numFmtId="0" fontId="19" fillId="0" borderId="64" xfId="3" applyNumberFormat="1" applyFont="1" applyFill="1" applyBorder="1" applyAlignment="1" applyProtection="1">
      <alignment horizontal="center" vertical="center"/>
    </xf>
    <xf numFmtId="0" fontId="35" fillId="0" borderId="0" xfId="9" applyFont="1" applyAlignment="1">
      <alignment vertical="center"/>
    </xf>
    <xf numFmtId="38" fontId="31" fillId="0" borderId="83" xfId="9" applyNumberFormat="1" applyFont="1" applyBorder="1" applyAlignment="1">
      <alignment vertical="center"/>
    </xf>
    <xf numFmtId="38" fontId="31" fillId="0" borderId="92" xfId="9" applyNumberFormat="1" applyFont="1" applyBorder="1" applyAlignment="1">
      <alignment vertical="center"/>
    </xf>
    <xf numFmtId="38" fontId="19" fillId="6" borderId="16" xfId="3" applyFont="1" applyFill="1" applyBorder="1" applyAlignment="1" applyProtection="1">
      <alignment horizontal="right" vertical="center"/>
      <protection locked="0"/>
    </xf>
    <xf numFmtId="38" fontId="19" fillId="6" borderId="28" xfId="3" applyFont="1" applyFill="1" applyBorder="1" applyAlignment="1" applyProtection="1">
      <alignment horizontal="right" vertical="center"/>
      <protection locked="0"/>
    </xf>
    <xf numFmtId="38" fontId="19" fillId="6" borderId="14" xfId="3" applyFont="1" applyFill="1" applyBorder="1" applyAlignment="1" applyProtection="1">
      <alignment horizontal="right" vertical="center"/>
      <protection locked="0"/>
    </xf>
    <xf numFmtId="38" fontId="19" fillId="0" borderId="28" xfId="3" applyFont="1" applyFill="1" applyBorder="1" applyAlignment="1" applyProtection="1">
      <alignment horizontal="right" vertical="center"/>
    </xf>
    <xf numFmtId="38" fontId="19" fillId="0" borderId="71" xfId="3" applyFont="1" applyFill="1" applyBorder="1" applyAlignment="1" applyProtection="1">
      <alignment horizontal="right" vertical="center"/>
    </xf>
    <xf numFmtId="38" fontId="19" fillId="0" borderId="47" xfId="3" applyFont="1" applyFill="1" applyBorder="1" applyAlignment="1" applyProtection="1">
      <alignment horizontal="right" vertical="center"/>
    </xf>
    <xf numFmtId="38" fontId="19" fillId="0" borderId="75" xfId="3" applyFont="1" applyFill="1" applyBorder="1" applyAlignment="1" applyProtection="1">
      <alignment horizontal="right" vertical="center"/>
    </xf>
    <xf numFmtId="38" fontId="19" fillId="0" borderId="71" xfId="9" applyNumberFormat="1" applyFont="1" applyBorder="1" applyAlignment="1">
      <alignment horizontal="right" vertical="center"/>
    </xf>
    <xf numFmtId="38" fontId="19" fillId="0" borderId="75" xfId="9" applyNumberFormat="1" applyFont="1" applyBorder="1" applyAlignment="1">
      <alignment horizontal="right" vertical="center"/>
    </xf>
    <xf numFmtId="38" fontId="19" fillId="0" borderId="28" xfId="9" applyNumberFormat="1" applyFont="1" applyBorder="1" applyAlignment="1">
      <alignment horizontal="right" vertical="center"/>
    </xf>
    <xf numFmtId="38" fontId="19" fillId="0" borderId="47" xfId="9" applyNumberFormat="1" applyFont="1" applyBorder="1" applyAlignment="1">
      <alignment horizontal="right" vertical="center"/>
    </xf>
    <xf numFmtId="0" fontId="26" fillId="7" borderId="63" xfId="3" applyNumberFormat="1" applyFont="1" applyFill="1" applyBorder="1" applyAlignment="1" applyProtection="1">
      <alignment horizontal="center" vertical="center"/>
    </xf>
    <xf numFmtId="0" fontId="26" fillId="7" borderId="62" xfId="3" applyNumberFormat="1" applyFont="1" applyFill="1" applyBorder="1" applyAlignment="1" applyProtection="1">
      <alignment horizontal="center" vertical="center"/>
    </xf>
    <xf numFmtId="0" fontId="26" fillId="7" borderId="15" xfId="3" applyNumberFormat="1" applyFont="1" applyFill="1" applyBorder="1" applyAlignment="1" applyProtection="1">
      <alignment horizontal="center" vertical="center"/>
    </xf>
    <xf numFmtId="0" fontId="28" fillId="9" borderId="62" xfId="3" applyNumberFormat="1" applyFont="1" applyFill="1" applyBorder="1" applyAlignment="1" applyProtection="1">
      <alignment horizontal="center" vertical="center"/>
    </xf>
    <xf numFmtId="38" fontId="26" fillId="7" borderId="16" xfId="3" applyFont="1" applyFill="1" applyBorder="1" applyAlignment="1" applyProtection="1">
      <alignment vertical="center"/>
    </xf>
    <xf numFmtId="38" fontId="26" fillId="7" borderId="28" xfId="3" applyFont="1" applyFill="1" applyBorder="1" applyAlignment="1" applyProtection="1">
      <alignment vertical="center"/>
    </xf>
    <xf numFmtId="0" fontId="19" fillId="0" borderId="72" xfId="9" applyFont="1" applyBorder="1" applyAlignment="1">
      <alignment horizontal="center" vertical="center"/>
    </xf>
    <xf numFmtId="0" fontId="19" fillId="0" borderId="74" xfId="9" applyFont="1" applyBorder="1" applyAlignment="1">
      <alignment horizontal="center" vertical="center"/>
    </xf>
    <xf numFmtId="38" fontId="28" fillId="9" borderId="28" xfId="3" applyFont="1" applyFill="1" applyBorder="1" applyAlignment="1" applyProtection="1">
      <alignment vertical="center"/>
    </xf>
    <xf numFmtId="0" fontId="19" fillId="5" borderId="42" xfId="9" applyFont="1" applyFill="1" applyBorder="1" applyAlignment="1" applyProtection="1">
      <alignment horizontal="center" vertical="center"/>
      <protection locked="0"/>
    </xf>
    <xf numFmtId="0" fontId="19" fillId="5" borderId="57" xfId="9" applyFont="1" applyFill="1" applyBorder="1" applyAlignment="1" applyProtection="1">
      <alignment horizontal="center" vertical="center"/>
      <protection locked="0"/>
    </xf>
    <xf numFmtId="0" fontId="32" fillId="0" borderId="108" xfId="3" applyNumberFormat="1" applyFont="1" applyFill="1" applyBorder="1" applyAlignment="1" applyProtection="1">
      <alignment horizontal="center" vertical="center"/>
    </xf>
    <xf numFmtId="49" fontId="19" fillId="5" borderId="13" xfId="9" quotePrefix="1" applyNumberFormat="1" applyFont="1" applyFill="1" applyBorder="1" applyAlignment="1">
      <alignment horizontal="center" vertical="center" shrinkToFit="1"/>
    </xf>
    <xf numFmtId="38" fontId="19" fillId="6" borderId="16" xfId="3" applyFont="1" applyFill="1" applyBorder="1" applyAlignment="1" applyProtection="1">
      <alignment horizontal="right" vertical="center"/>
    </xf>
    <xf numFmtId="49" fontId="19" fillId="5" borderId="32" xfId="9" quotePrefix="1" applyNumberFormat="1" applyFont="1" applyFill="1" applyBorder="1" applyAlignment="1">
      <alignment horizontal="center" vertical="center"/>
    </xf>
    <xf numFmtId="38" fontId="19" fillId="6" borderId="28" xfId="3" applyFont="1" applyFill="1" applyBorder="1" applyAlignment="1" applyProtection="1">
      <alignment horizontal="right" vertical="center"/>
    </xf>
    <xf numFmtId="49" fontId="19" fillId="5" borderId="0" xfId="9" quotePrefix="1" applyNumberFormat="1" applyFont="1" applyFill="1" applyAlignment="1">
      <alignment horizontal="center" vertical="center"/>
    </xf>
    <xf numFmtId="38" fontId="19" fillId="6" borderId="14" xfId="3" applyFont="1" applyFill="1" applyBorder="1" applyAlignment="1" applyProtection="1">
      <alignment horizontal="right" vertical="center"/>
    </xf>
    <xf numFmtId="0" fontId="19" fillId="6" borderId="18" xfId="9" applyFont="1" applyFill="1" applyBorder="1" applyAlignment="1">
      <alignment horizontal="center" vertical="center"/>
    </xf>
    <xf numFmtId="0" fontId="19" fillId="6" borderId="35" xfId="9" applyFont="1" applyFill="1" applyBorder="1" applyAlignment="1">
      <alignment horizontal="center" vertical="center"/>
    </xf>
    <xf numFmtId="0" fontId="19" fillId="6" borderId="4" xfId="9" applyFont="1" applyFill="1" applyBorder="1" applyAlignment="1">
      <alignment horizontal="center" vertical="center"/>
    </xf>
    <xf numFmtId="0" fontId="19" fillId="6" borderId="5" xfId="9" applyFont="1" applyFill="1" applyBorder="1" applyAlignment="1">
      <alignment horizontal="center" vertical="center"/>
    </xf>
    <xf numFmtId="49" fontId="19" fillId="5" borderId="13" xfId="9" quotePrefix="1" applyNumberFormat="1" applyFont="1" applyFill="1" applyBorder="1" applyAlignment="1">
      <alignment horizontal="center" vertical="center"/>
    </xf>
    <xf numFmtId="0" fontId="19" fillId="6" borderId="55" xfId="9" applyFont="1" applyFill="1" applyBorder="1" applyAlignment="1">
      <alignment horizontal="center" vertical="center"/>
    </xf>
    <xf numFmtId="0" fontId="19" fillId="6" borderId="49" xfId="9" applyFont="1" applyFill="1" applyBorder="1" applyAlignment="1">
      <alignment horizontal="center" vertical="center"/>
    </xf>
    <xf numFmtId="49" fontId="19" fillId="5" borderId="0" xfId="9" applyNumberFormat="1" applyFont="1" applyFill="1" applyAlignment="1">
      <alignment horizontal="center" vertical="center"/>
    </xf>
    <xf numFmtId="49" fontId="19" fillId="5" borderId="1" xfId="9" applyNumberFormat="1" applyFont="1" applyFill="1" applyBorder="1" applyAlignment="1">
      <alignment horizontal="center" vertical="center"/>
    </xf>
    <xf numFmtId="49" fontId="19" fillId="5" borderId="3" xfId="9" quotePrefix="1" applyNumberFormat="1" applyFont="1" applyFill="1" applyBorder="1" applyAlignment="1">
      <alignment horizontal="center" vertical="center"/>
    </xf>
    <xf numFmtId="49" fontId="19" fillId="5" borderId="1" xfId="9" quotePrefix="1" applyNumberFormat="1" applyFont="1" applyFill="1" applyBorder="1" applyAlignment="1">
      <alignment horizontal="center" vertical="center"/>
    </xf>
    <xf numFmtId="49" fontId="19" fillId="5" borderId="2" xfId="9" quotePrefix="1" applyNumberFormat="1" applyFont="1" applyFill="1" applyBorder="1" applyAlignment="1">
      <alignment horizontal="center" vertical="center"/>
    </xf>
    <xf numFmtId="49" fontId="19" fillId="5" borderId="52" xfId="9" quotePrefix="1" applyNumberFormat="1" applyFont="1" applyFill="1" applyBorder="1" applyAlignment="1">
      <alignment horizontal="center" vertical="center"/>
    </xf>
    <xf numFmtId="38" fontId="19" fillId="6" borderId="33" xfId="9" applyNumberFormat="1" applyFont="1" applyFill="1" applyBorder="1" applyAlignment="1">
      <alignment vertical="center"/>
    </xf>
    <xf numFmtId="38" fontId="19" fillId="6" borderId="54" xfId="9" applyNumberFormat="1" applyFont="1" applyFill="1" applyBorder="1" applyAlignment="1">
      <alignment vertical="center"/>
    </xf>
    <xf numFmtId="38" fontId="19" fillId="6" borderId="40" xfId="9" applyNumberFormat="1" applyFont="1" applyFill="1" applyBorder="1" applyAlignment="1">
      <alignment vertical="center"/>
    </xf>
    <xf numFmtId="0" fontId="19" fillId="6" borderId="84" xfId="9" applyFont="1" applyFill="1" applyBorder="1" applyAlignment="1">
      <alignment vertical="center"/>
    </xf>
    <xf numFmtId="0" fontId="19" fillId="6" borderId="85" xfId="9" applyFont="1" applyFill="1" applyBorder="1" applyAlignment="1">
      <alignment vertical="center"/>
    </xf>
    <xf numFmtId="0" fontId="19" fillId="6" borderId="86" xfId="9" applyFont="1" applyFill="1" applyBorder="1" applyAlignment="1">
      <alignment vertical="center"/>
    </xf>
    <xf numFmtId="0" fontId="19" fillId="6" borderId="87" xfId="9" applyFont="1" applyFill="1" applyBorder="1" applyAlignment="1">
      <alignment vertical="center"/>
    </xf>
    <xf numFmtId="0" fontId="19" fillId="6" borderId="88" xfId="9" applyFont="1" applyFill="1" applyBorder="1" applyAlignment="1">
      <alignment vertical="center"/>
    </xf>
    <xf numFmtId="0" fontId="19" fillId="6" borderId="89" xfId="9" applyFont="1" applyFill="1" applyBorder="1" applyAlignment="1">
      <alignment vertical="center"/>
    </xf>
    <xf numFmtId="0" fontId="19" fillId="6" borderId="90" xfId="9" applyFont="1" applyFill="1" applyBorder="1" applyAlignment="1">
      <alignment vertical="center"/>
    </xf>
    <xf numFmtId="0" fontId="19" fillId="6" borderId="91" xfId="9" applyFont="1" applyFill="1" applyBorder="1" applyAlignment="1">
      <alignment vertical="center"/>
    </xf>
    <xf numFmtId="49" fontId="19" fillId="5" borderId="69" xfId="9" quotePrefix="1" applyNumberFormat="1" applyFont="1" applyFill="1" applyBorder="1" applyAlignment="1">
      <alignment horizontal="center" vertical="center"/>
    </xf>
    <xf numFmtId="49" fontId="19" fillId="5" borderId="14" xfId="9" quotePrefix="1" applyNumberFormat="1" applyFont="1" applyFill="1" applyBorder="1" applyAlignment="1">
      <alignment horizontal="center" vertical="center"/>
    </xf>
    <xf numFmtId="49" fontId="19" fillId="5" borderId="47" xfId="9" quotePrefix="1" applyNumberFormat="1" applyFont="1" applyFill="1" applyBorder="1" applyAlignment="1">
      <alignment horizontal="center" vertical="center"/>
    </xf>
    <xf numFmtId="0" fontId="23" fillId="6" borderId="8" xfId="9" applyFont="1" applyFill="1" applyBorder="1" applyAlignment="1">
      <alignment horizontal="right" vertical="center"/>
    </xf>
    <xf numFmtId="38" fontId="23" fillId="6" borderId="7" xfId="3" applyFont="1" applyFill="1" applyBorder="1" applyAlignment="1" applyProtection="1">
      <alignment horizontal="right" vertical="center"/>
    </xf>
    <xf numFmtId="0" fontId="23" fillId="6" borderId="4" xfId="9" applyFont="1" applyFill="1" applyBorder="1" applyAlignment="1">
      <alignment horizontal="right" vertical="center"/>
    </xf>
    <xf numFmtId="38" fontId="23" fillId="6" borderId="5" xfId="3" applyFont="1" applyFill="1" applyBorder="1" applyAlignment="1" applyProtection="1">
      <alignment horizontal="right" vertical="center"/>
    </xf>
    <xf numFmtId="0" fontId="19" fillId="5" borderId="42" xfId="9" applyFont="1" applyFill="1" applyBorder="1" applyAlignment="1">
      <alignment horizontal="center" vertical="center"/>
    </xf>
    <xf numFmtId="0" fontId="23" fillId="6" borderId="17" xfId="9" applyFont="1" applyFill="1" applyBorder="1" applyAlignment="1">
      <alignment horizontal="right" vertical="center"/>
    </xf>
    <xf numFmtId="38" fontId="23" fillId="6" borderId="11" xfId="3" applyFont="1" applyFill="1" applyBorder="1" applyAlignment="1" applyProtection="1">
      <alignment horizontal="right" vertical="center"/>
    </xf>
    <xf numFmtId="0" fontId="19" fillId="5" borderId="57" xfId="9" applyFont="1" applyFill="1" applyBorder="1" applyAlignment="1">
      <alignment horizontal="center" vertical="center"/>
    </xf>
    <xf numFmtId="49" fontId="19" fillId="5" borderId="59" xfId="9" applyNumberFormat="1" applyFont="1" applyFill="1" applyBorder="1" applyAlignment="1">
      <alignment horizontal="center" vertical="center"/>
    </xf>
    <xf numFmtId="0" fontId="38" fillId="0" borderId="0" xfId="0" applyFont="1">
      <alignment vertical="center"/>
    </xf>
    <xf numFmtId="0" fontId="39" fillId="10" borderId="4" xfId="0" applyFont="1" applyFill="1" applyBorder="1" applyAlignment="1">
      <alignment horizontal="center" vertical="center"/>
    </xf>
    <xf numFmtId="0" fontId="39" fillId="2" borderId="4" xfId="0" applyFont="1" applyFill="1" applyBorder="1" applyAlignment="1">
      <alignment horizontal="left" vertical="center"/>
    </xf>
    <xf numFmtId="0" fontId="39" fillId="2" borderId="4" xfId="0" applyFont="1" applyFill="1" applyBorder="1" applyAlignment="1">
      <alignment horizontal="center" vertical="center"/>
    </xf>
    <xf numFmtId="0" fontId="39" fillId="2" borderId="4" xfId="0" applyFont="1" applyFill="1" applyBorder="1" applyAlignment="1">
      <alignment horizontal="center" vertical="center" shrinkToFi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17" xfId="0" applyBorder="1">
      <alignment vertical="center"/>
    </xf>
    <xf numFmtId="0" fontId="0" fillId="0" borderId="3" xfId="0" applyBorder="1">
      <alignment vertical="center"/>
    </xf>
    <xf numFmtId="0" fontId="0" fillId="0" borderId="12"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39" fillId="2" borderId="11" xfId="0" applyFont="1" applyFill="1" applyBorder="1" applyAlignment="1">
      <alignment horizontal="left" vertical="center"/>
    </xf>
    <xf numFmtId="0" fontId="0" fillId="2" borderId="3" xfId="0" applyFill="1" applyBorder="1">
      <alignment vertical="center"/>
    </xf>
    <xf numFmtId="0" fontId="0" fillId="2" borderId="12" xfId="0" applyFill="1" applyBorder="1">
      <alignment vertical="center"/>
    </xf>
    <xf numFmtId="0" fontId="0" fillId="0" borderId="23" xfId="0" applyBorder="1">
      <alignment vertical="center"/>
    </xf>
    <xf numFmtId="0" fontId="0" fillId="0" borderId="10" xfId="0" applyBorder="1">
      <alignment vertical="center"/>
    </xf>
    <xf numFmtId="0" fontId="0" fillId="0" borderId="4" xfId="0" applyBorder="1" applyAlignment="1">
      <alignment vertical="center" wrapText="1"/>
    </xf>
    <xf numFmtId="0" fontId="0" fillId="0" borderId="4" xfId="0" applyBorder="1">
      <alignment vertical="center"/>
    </xf>
    <xf numFmtId="0" fontId="43" fillId="0" borderId="0" xfId="11" applyFont="1">
      <alignment vertical="center"/>
    </xf>
    <xf numFmtId="14" fontId="43" fillId="0" borderId="0" xfId="11" applyNumberFormat="1" applyFont="1" applyAlignment="1">
      <alignment horizontal="center" vertical="center"/>
    </xf>
    <xf numFmtId="0" fontId="43" fillId="2" borderId="78" xfId="11" applyFont="1" applyFill="1" applyBorder="1" applyAlignment="1">
      <alignment horizontal="center" vertical="center"/>
    </xf>
    <xf numFmtId="0" fontId="43" fillId="2" borderId="70" xfId="11" applyFont="1" applyFill="1" applyBorder="1" applyAlignment="1">
      <alignment horizontal="center" vertical="center"/>
    </xf>
    <xf numFmtId="0" fontId="43" fillId="2" borderId="115" xfId="11" applyFont="1" applyFill="1" applyBorder="1" applyAlignment="1">
      <alignment horizontal="center" vertical="center" shrinkToFit="1"/>
    </xf>
    <xf numFmtId="0" fontId="43" fillId="2" borderId="116" xfId="11" applyFont="1" applyFill="1" applyBorder="1" applyAlignment="1">
      <alignment horizontal="center" vertical="center" shrinkToFit="1"/>
    </xf>
    <xf numFmtId="0" fontId="43" fillId="2" borderId="117" xfId="11" applyFont="1" applyFill="1" applyBorder="1" applyAlignment="1">
      <alignment horizontal="center" vertical="center" shrinkToFit="1"/>
    </xf>
    <xf numFmtId="0" fontId="43" fillId="2" borderId="118" xfId="11" applyFont="1" applyFill="1" applyBorder="1" applyAlignment="1">
      <alignment horizontal="center" vertical="center" shrinkToFit="1"/>
    </xf>
    <xf numFmtId="0" fontId="43" fillId="2" borderId="119" xfId="11" applyFont="1" applyFill="1" applyBorder="1" applyAlignment="1">
      <alignment horizontal="center" vertical="center" shrinkToFit="1"/>
    </xf>
    <xf numFmtId="0" fontId="43" fillId="2" borderId="120" xfId="11" applyFont="1" applyFill="1" applyBorder="1" applyAlignment="1">
      <alignment horizontal="center" vertical="center" shrinkToFit="1"/>
    </xf>
    <xf numFmtId="0" fontId="43" fillId="0" borderId="0" xfId="11" applyFont="1" applyAlignment="1">
      <alignment horizontal="center" vertical="center" shrinkToFit="1"/>
    </xf>
    <xf numFmtId="0" fontId="43" fillId="0" borderId="0" xfId="11" applyFont="1" applyAlignment="1">
      <alignment horizontal="center" vertical="center"/>
    </xf>
    <xf numFmtId="0" fontId="48" fillId="7" borderId="73" xfId="11" applyFont="1" applyFill="1" applyBorder="1" applyAlignment="1">
      <alignment horizontal="center" vertical="center"/>
    </xf>
    <xf numFmtId="0" fontId="48" fillId="7" borderId="8" xfId="11" applyFont="1" applyFill="1" applyBorder="1" applyAlignment="1">
      <alignment horizontal="center" vertical="center"/>
    </xf>
    <xf numFmtId="0" fontId="48" fillId="7" borderId="121" xfId="11" applyFont="1" applyFill="1" applyBorder="1" applyAlignment="1">
      <alignment horizontal="center" vertical="center"/>
    </xf>
    <xf numFmtId="0" fontId="48" fillId="7" borderId="122" xfId="11" applyFont="1" applyFill="1" applyBorder="1" applyAlignment="1">
      <alignment horizontal="center" vertical="center"/>
    </xf>
    <xf numFmtId="0" fontId="48" fillId="7" borderId="77" xfId="11" applyFont="1" applyFill="1" applyBorder="1" applyAlignment="1">
      <alignment horizontal="center" vertical="center"/>
    </xf>
    <xf numFmtId="0" fontId="48" fillId="7" borderId="83" xfId="11" applyFont="1" applyFill="1" applyBorder="1" applyAlignment="1">
      <alignment horizontal="center" vertical="center"/>
    </xf>
    <xf numFmtId="0" fontId="47" fillId="7" borderId="75" xfId="11" applyFont="1" applyFill="1" applyBorder="1" applyAlignment="1">
      <alignment horizontal="left" vertical="top" wrapText="1"/>
    </xf>
    <xf numFmtId="0" fontId="47" fillId="7" borderId="55" xfId="11" applyFont="1" applyFill="1" applyBorder="1" applyAlignment="1">
      <alignment horizontal="left" vertical="top" wrapText="1"/>
    </xf>
    <xf numFmtId="0" fontId="47" fillId="7" borderId="124" xfId="11" applyFont="1" applyFill="1" applyBorder="1" applyAlignment="1">
      <alignment horizontal="left" vertical="top" wrapText="1"/>
    </xf>
    <xf numFmtId="0" fontId="45" fillId="7" borderId="55" xfId="11" applyFont="1" applyFill="1" applyBorder="1" applyAlignment="1">
      <alignment horizontal="center" vertical="center" wrapText="1"/>
    </xf>
    <xf numFmtId="0" fontId="45" fillId="7" borderId="124" xfId="11" applyFont="1" applyFill="1" applyBorder="1" applyAlignment="1">
      <alignment horizontal="center" vertical="center" wrapText="1"/>
    </xf>
    <xf numFmtId="0" fontId="45" fillId="7" borderId="123" xfId="11" applyFont="1" applyFill="1" applyBorder="1" applyAlignment="1">
      <alignment horizontal="center" vertical="center" wrapText="1"/>
    </xf>
    <xf numFmtId="0" fontId="45" fillId="7" borderId="74" xfId="11" applyFont="1" applyFill="1" applyBorder="1" applyAlignment="1">
      <alignment horizontal="center" vertical="center" wrapText="1"/>
    </xf>
    <xf numFmtId="0" fontId="48" fillId="6" borderId="67" xfId="11" applyFont="1" applyFill="1" applyBorder="1" applyAlignment="1">
      <alignment horizontal="center" vertical="center"/>
    </xf>
    <xf numFmtId="0" fontId="48" fillId="6" borderId="18" xfId="11" applyFont="1" applyFill="1" applyBorder="1" applyAlignment="1">
      <alignment horizontal="center" vertical="center"/>
    </xf>
    <xf numFmtId="0" fontId="48" fillId="6" borderId="126" xfId="11" applyFont="1" applyFill="1" applyBorder="1" applyAlignment="1">
      <alignment horizontal="center" vertical="center"/>
    </xf>
    <xf numFmtId="0" fontId="48" fillId="6" borderId="127" xfId="11" applyFont="1" applyFill="1" applyBorder="1" applyAlignment="1">
      <alignment horizontal="center" vertical="center"/>
    </xf>
    <xf numFmtId="0" fontId="48" fillId="6" borderId="125" xfId="11" applyFont="1" applyFill="1" applyBorder="1" applyAlignment="1">
      <alignment horizontal="center" vertical="center"/>
    </xf>
    <xf numFmtId="0" fontId="45" fillId="6" borderId="75" xfId="11" applyFont="1" applyFill="1" applyBorder="1" applyAlignment="1">
      <alignment horizontal="center" vertical="center" wrapText="1"/>
    </xf>
    <xf numFmtId="0" fontId="45" fillId="6" borderId="55" xfId="11" applyFont="1" applyFill="1" applyBorder="1" applyAlignment="1">
      <alignment horizontal="center" vertical="center" wrapText="1"/>
    </xf>
    <xf numFmtId="0" fontId="45" fillId="6" borderId="124" xfId="11" applyFont="1" applyFill="1" applyBorder="1" applyAlignment="1">
      <alignment horizontal="center" vertical="center" wrapText="1"/>
    </xf>
    <xf numFmtId="0" fontId="47" fillId="6" borderId="55" xfId="11" applyFont="1" applyFill="1" applyBorder="1" applyAlignment="1">
      <alignment horizontal="left" vertical="top" wrapText="1"/>
    </xf>
    <xf numFmtId="0" fontId="47" fillId="6" borderId="123" xfId="11" applyFont="1" applyFill="1" applyBorder="1" applyAlignment="1">
      <alignment horizontal="left" vertical="top" wrapText="1"/>
    </xf>
    <xf numFmtId="0" fontId="43" fillId="2" borderId="129" xfId="11" applyFont="1" applyFill="1" applyBorder="1" applyAlignment="1">
      <alignment horizontal="center" vertical="center"/>
    </xf>
    <xf numFmtId="0" fontId="43" fillId="2" borderId="63" xfId="11" applyFont="1" applyFill="1" applyBorder="1" applyAlignment="1">
      <alignment horizontal="center" vertical="center"/>
    </xf>
    <xf numFmtId="0" fontId="43" fillId="2" borderId="130" xfId="11" applyFont="1" applyFill="1" applyBorder="1" applyAlignment="1">
      <alignment horizontal="center" vertical="center" shrinkToFit="1"/>
    </xf>
    <xf numFmtId="0" fontId="43" fillId="2" borderId="131" xfId="11" applyFont="1" applyFill="1" applyBorder="1" applyAlignment="1">
      <alignment horizontal="center" vertical="center" shrinkToFit="1"/>
    </xf>
    <xf numFmtId="0" fontId="48" fillId="5" borderId="73" xfId="11" applyFont="1" applyFill="1" applyBorder="1" applyAlignment="1">
      <alignment horizontal="center" vertical="center"/>
    </xf>
    <xf numFmtId="0" fontId="48" fillId="5" borderId="8" xfId="11" applyFont="1" applyFill="1" applyBorder="1" applyAlignment="1">
      <alignment horizontal="center" vertical="center"/>
    </xf>
    <xf numFmtId="0" fontId="48" fillId="5" borderId="121" xfId="11" applyFont="1" applyFill="1" applyBorder="1" applyAlignment="1">
      <alignment horizontal="center" vertical="center"/>
    </xf>
    <xf numFmtId="0" fontId="48" fillId="5" borderId="122" xfId="11" applyFont="1" applyFill="1" applyBorder="1" applyAlignment="1">
      <alignment horizontal="center" vertical="center"/>
    </xf>
    <xf numFmtId="0" fontId="48" fillId="5" borderId="132" xfId="11" applyFont="1" applyFill="1" applyBorder="1" applyAlignment="1">
      <alignment horizontal="center" vertical="center"/>
    </xf>
    <xf numFmtId="0" fontId="48" fillId="5" borderId="77" xfId="11" applyFont="1" applyFill="1" applyBorder="1" applyAlignment="1">
      <alignment horizontal="center" vertical="center"/>
    </xf>
    <xf numFmtId="0" fontId="47" fillId="5" borderId="75" xfId="11" applyFont="1" applyFill="1" applyBorder="1" applyAlignment="1">
      <alignment horizontal="left" vertical="top" wrapText="1"/>
    </xf>
    <xf numFmtId="0" fontId="45" fillId="5" borderId="55" xfId="11" applyFont="1" applyFill="1" applyBorder="1" applyAlignment="1">
      <alignment horizontal="center" vertical="center" wrapText="1"/>
    </xf>
    <xf numFmtId="0" fontId="47" fillId="5" borderId="124" xfId="11" applyFont="1" applyFill="1" applyBorder="1" applyAlignment="1">
      <alignment horizontal="left" vertical="top" wrapText="1"/>
    </xf>
    <xf numFmtId="0" fontId="47" fillId="5" borderId="55" xfId="11" applyFont="1" applyFill="1" applyBorder="1" applyAlignment="1">
      <alignment horizontal="left" vertical="top" wrapText="1"/>
    </xf>
    <xf numFmtId="0" fontId="45" fillId="5" borderId="134" xfId="11" applyFont="1" applyFill="1" applyBorder="1" applyAlignment="1">
      <alignment horizontal="center" vertical="center" wrapText="1"/>
    </xf>
    <xf numFmtId="0" fontId="45" fillId="5" borderId="74" xfId="11" applyFont="1" applyFill="1" applyBorder="1" applyAlignment="1">
      <alignment horizontal="center" vertical="center" wrapText="1"/>
    </xf>
    <xf numFmtId="14" fontId="43" fillId="0" borderId="0" xfId="11" applyNumberFormat="1" applyFont="1">
      <alignment vertical="center"/>
    </xf>
    <xf numFmtId="0" fontId="19" fillId="5" borderId="0" xfId="9" applyFont="1" applyFill="1" applyAlignment="1" applyProtection="1">
      <alignment vertical="center"/>
      <protection locked="0"/>
    </xf>
    <xf numFmtId="0" fontId="13" fillId="0" borderId="0" xfId="9" applyFont="1" applyAlignment="1">
      <alignment horizontal="left" vertical="center"/>
    </xf>
    <xf numFmtId="14" fontId="0" fillId="0" borderId="0" xfId="0" applyNumberFormat="1" applyAlignment="1">
      <alignment horizontal="center" vertical="center"/>
    </xf>
    <xf numFmtId="0" fontId="19" fillId="5" borderId="6" xfId="9" applyFont="1" applyFill="1" applyBorder="1" applyAlignment="1" applyProtection="1">
      <alignment vertical="center" shrinkToFit="1"/>
      <protection locked="0"/>
    </xf>
    <xf numFmtId="0" fontId="19" fillId="5" borderId="10" xfId="9" applyFont="1" applyFill="1" applyBorder="1" applyAlignment="1" applyProtection="1">
      <alignment vertical="center"/>
      <protection locked="0"/>
    </xf>
    <xf numFmtId="0" fontId="19" fillId="5" borderId="71" xfId="9" applyFont="1" applyFill="1" applyBorder="1" applyAlignment="1" applyProtection="1">
      <alignment vertical="center" shrinkToFit="1"/>
      <protection locked="0"/>
    </xf>
    <xf numFmtId="0" fontId="19" fillId="5" borderId="44" xfId="9" applyFont="1" applyFill="1" applyBorder="1" applyAlignment="1" applyProtection="1">
      <alignment horizontal="center" vertical="center"/>
      <protection locked="0"/>
    </xf>
    <xf numFmtId="0" fontId="19" fillId="5" borderId="73" xfId="3" applyNumberFormat="1" applyFont="1" applyFill="1" applyBorder="1" applyAlignment="1" applyProtection="1">
      <alignment horizontal="center" vertical="center"/>
      <protection locked="0"/>
    </xf>
    <xf numFmtId="0" fontId="19" fillId="0" borderId="72" xfId="3" applyNumberFormat="1" applyFont="1" applyFill="1" applyBorder="1" applyAlignment="1" applyProtection="1">
      <alignment horizontal="left" vertical="center"/>
    </xf>
    <xf numFmtId="0" fontId="19" fillId="5" borderId="47" xfId="3" applyNumberFormat="1" applyFont="1" applyFill="1" applyBorder="1" applyAlignment="1" applyProtection="1">
      <alignment horizontal="center" vertical="center"/>
      <protection locked="0"/>
    </xf>
    <xf numFmtId="0" fontId="19" fillId="5" borderId="53" xfId="3" applyNumberFormat="1" applyFont="1" applyFill="1" applyBorder="1" applyAlignment="1" applyProtection="1">
      <alignment horizontal="center" vertical="center"/>
      <protection locked="0"/>
    </xf>
    <xf numFmtId="0" fontId="19" fillId="0" borderId="64" xfId="3" applyNumberFormat="1" applyFont="1" applyFill="1" applyBorder="1" applyAlignment="1" applyProtection="1">
      <alignment horizontal="left" vertical="center"/>
    </xf>
    <xf numFmtId="0" fontId="19" fillId="0" borderId="13" xfId="9" applyFont="1" applyBorder="1" applyAlignment="1">
      <alignment vertical="center"/>
    </xf>
    <xf numFmtId="0" fontId="19" fillId="0" borderId="72" xfId="9" applyFont="1" applyBorder="1" applyAlignment="1">
      <alignment horizontal="left" vertical="center"/>
    </xf>
    <xf numFmtId="0" fontId="19" fillId="0" borderId="74" xfId="9" applyFont="1" applyBorder="1" applyAlignment="1">
      <alignment horizontal="left" vertical="center"/>
    </xf>
    <xf numFmtId="0" fontId="19" fillId="0" borderId="62" xfId="3" applyNumberFormat="1" applyFont="1" applyFill="1" applyBorder="1" applyAlignment="1" applyProtection="1">
      <alignment horizontal="left" vertical="center"/>
    </xf>
    <xf numFmtId="0" fontId="19" fillId="0" borderId="62" xfId="9" applyFont="1" applyBorder="1" applyAlignment="1">
      <alignment horizontal="left" vertical="center"/>
    </xf>
    <xf numFmtId="0" fontId="19" fillId="5" borderId="0" xfId="9" applyFont="1" applyFill="1" applyAlignment="1">
      <alignment vertical="center"/>
    </xf>
    <xf numFmtId="0" fontId="19" fillId="5" borderId="10" xfId="9" applyFont="1" applyFill="1" applyBorder="1" applyAlignment="1">
      <alignment vertical="center"/>
    </xf>
    <xf numFmtId="0" fontId="19" fillId="5" borderId="2" xfId="9" applyFont="1" applyFill="1" applyBorder="1" applyAlignment="1" applyProtection="1">
      <alignment vertical="center" shrinkToFit="1"/>
      <protection locked="0"/>
    </xf>
    <xf numFmtId="0" fontId="19" fillId="2" borderId="127" xfId="9" applyFont="1" applyFill="1" applyBorder="1" applyAlignment="1">
      <alignment vertical="center" shrinkToFit="1"/>
    </xf>
    <xf numFmtId="0" fontId="19" fillId="2" borderId="122" xfId="9" applyFont="1" applyFill="1" applyBorder="1" applyAlignment="1">
      <alignment vertical="center" shrinkToFit="1"/>
    </xf>
    <xf numFmtId="0" fontId="19" fillId="2" borderId="9" xfId="9" applyFont="1" applyFill="1" applyBorder="1" applyAlignment="1">
      <alignment vertical="center" shrinkToFit="1"/>
    </xf>
    <xf numFmtId="38" fontId="26" fillId="0" borderId="0" xfId="9" applyNumberFormat="1" applyFont="1" applyAlignment="1">
      <alignment vertical="center"/>
    </xf>
    <xf numFmtId="0" fontId="29" fillId="0" borderId="16" xfId="9" applyFont="1" applyBorder="1" applyAlignment="1">
      <alignment horizontal="center" vertical="center"/>
    </xf>
    <xf numFmtId="0" fontId="29" fillId="0" borderId="13" xfId="9" applyFont="1" applyBorder="1" applyAlignment="1">
      <alignment horizontal="center" vertical="center"/>
    </xf>
    <xf numFmtId="0" fontId="29" fillId="0" borderId="63" xfId="9" applyFont="1" applyBorder="1" applyAlignment="1">
      <alignment horizontal="center" vertical="center"/>
    </xf>
    <xf numFmtId="0" fontId="29" fillId="0" borderId="47" xfId="9" applyFont="1" applyBorder="1" applyAlignment="1">
      <alignment horizontal="center" vertical="center"/>
    </xf>
    <xf numFmtId="0" fontId="29" fillId="0" borderId="59" xfId="9" applyFont="1" applyBorder="1" applyAlignment="1">
      <alignment horizontal="center" vertical="center"/>
    </xf>
    <xf numFmtId="0" fontId="29" fillId="0" borderId="64" xfId="9" applyFont="1" applyBorder="1" applyAlignment="1">
      <alignment horizontal="center" vertical="center"/>
    </xf>
    <xf numFmtId="49" fontId="28" fillId="0" borderId="28" xfId="9" applyNumberFormat="1" applyFont="1" applyBorder="1" applyAlignment="1">
      <alignment horizontal="center" vertical="center"/>
    </xf>
    <xf numFmtId="49" fontId="28" fillId="0" borderId="32" xfId="9" applyNumberFormat="1" applyFont="1" applyBorder="1" applyAlignment="1">
      <alignment horizontal="center" vertical="center"/>
    </xf>
    <xf numFmtId="49" fontId="28" fillId="0" borderId="62" xfId="9" applyNumberFormat="1" applyFont="1" applyBorder="1" applyAlignment="1">
      <alignment horizontal="center" vertical="center"/>
    </xf>
    <xf numFmtId="0" fontId="13" fillId="0" borderId="0" xfId="9" applyFont="1" applyAlignment="1">
      <alignment horizontal="left" vertical="center"/>
    </xf>
    <xf numFmtId="0" fontId="13" fillId="0" borderId="0" xfId="9" applyFont="1" applyAlignment="1">
      <alignment horizontal="left" vertical="center" wrapText="1"/>
    </xf>
    <xf numFmtId="0" fontId="19" fillId="0" borderId="0" xfId="9" applyFont="1" applyAlignment="1">
      <alignment horizontal="left" vertical="center"/>
    </xf>
    <xf numFmtId="0" fontId="26" fillId="7" borderId="63" xfId="3" applyNumberFormat="1" applyFont="1" applyFill="1" applyBorder="1" applyAlignment="1" applyProtection="1">
      <alignment horizontal="center" vertical="center"/>
    </xf>
    <xf numFmtId="0" fontId="26" fillId="7" borderId="15" xfId="3" applyNumberFormat="1" applyFont="1" applyFill="1" applyBorder="1" applyAlignment="1" applyProtection="1">
      <alignment horizontal="center" vertical="center"/>
    </xf>
    <xf numFmtId="0" fontId="26" fillId="7" borderId="64" xfId="3" applyNumberFormat="1" applyFont="1" applyFill="1" applyBorder="1" applyAlignment="1" applyProtection="1">
      <alignment horizontal="center" vertical="center"/>
    </xf>
    <xf numFmtId="0" fontId="19" fillId="0" borderId="32" xfId="9" applyFont="1" applyBorder="1" applyAlignment="1">
      <alignment horizontal="distributed" vertical="center"/>
    </xf>
    <xf numFmtId="0" fontId="19" fillId="0" borderId="62" xfId="9" applyFont="1" applyBorder="1" applyAlignment="1">
      <alignment horizontal="distributed" vertical="center"/>
    </xf>
    <xf numFmtId="0" fontId="19" fillId="5" borderId="32" xfId="9" applyFont="1" applyFill="1" applyBorder="1" applyAlignment="1" applyProtection="1">
      <alignment vertical="center"/>
      <protection locked="0"/>
    </xf>
    <xf numFmtId="0" fontId="19" fillId="5" borderId="32" xfId="9" applyFont="1" applyFill="1" applyBorder="1" applyAlignment="1" applyProtection="1">
      <alignment vertical="center" shrinkToFit="1"/>
      <protection locked="0"/>
    </xf>
    <xf numFmtId="38" fontId="19" fillId="6" borderId="30" xfId="3" applyFont="1" applyFill="1" applyBorder="1" applyAlignment="1" applyProtection="1">
      <alignment horizontal="right" vertical="center"/>
      <protection locked="0"/>
    </xf>
    <xf numFmtId="38" fontId="19" fillId="6" borderId="32" xfId="3" applyFont="1" applyFill="1" applyBorder="1" applyAlignment="1" applyProtection="1">
      <alignment horizontal="right" vertical="center"/>
      <protection locked="0"/>
    </xf>
    <xf numFmtId="38" fontId="19" fillId="6" borderId="60" xfId="3" applyFont="1" applyFill="1" applyBorder="1" applyAlignment="1" applyProtection="1">
      <alignment horizontal="right" vertical="center"/>
      <protection locked="0"/>
    </xf>
    <xf numFmtId="0" fontId="19" fillId="5" borderId="29" xfId="9" applyFont="1" applyFill="1" applyBorder="1" applyAlignment="1" applyProtection="1">
      <alignment vertical="center" shrinkToFit="1"/>
      <protection locked="0"/>
    </xf>
    <xf numFmtId="38" fontId="19" fillId="0" borderId="16" xfId="3" applyFont="1" applyFill="1" applyBorder="1" applyAlignment="1" applyProtection="1">
      <alignment horizontal="right" vertical="center"/>
    </xf>
    <xf numFmtId="38" fontId="19" fillId="0" borderId="47" xfId="3" applyFont="1" applyFill="1" applyBorder="1" applyAlignment="1" applyProtection="1">
      <alignment horizontal="right" vertical="center"/>
    </xf>
    <xf numFmtId="0" fontId="19" fillId="0" borderId="63" xfId="3" applyNumberFormat="1" applyFont="1" applyFill="1" applyBorder="1" applyAlignment="1" applyProtection="1">
      <alignment horizontal="left" vertical="center"/>
    </xf>
    <xf numFmtId="0" fontId="19" fillId="0" borderId="64" xfId="3" applyNumberFormat="1" applyFont="1" applyFill="1" applyBorder="1" applyAlignment="1" applyProtection="1">
      <alignment horizontal="left" vertical="center"/>
    </xf>
    <xf numFmtId="38" fontId="26" fillId="7" borderId="16" xfId="3" applyFont="1" applyFill="1" applyBorder="1" applyAlignment="1" applyProtection="1">
      <alignment horizontal="right" vertical="center"/>
    </xf>
    <xf numFmtId="38" fontId="26" fillId="7" borderId="47" xfId="3" applyFont="1" applyFill="1" applyBorder="1" applyAlignment="1" applyProtection="1">
      <alignment horizontal="right" vertical="center"/>
    </xf>
    <xf numFmtId="0" fontId="19" fillId="5" borderId="59" xfId="9" applyFont="1" applyFill="1" applyBorder="1" applyAlignment="1" applyProtection="1">
      <alignment vertical="center"/>
      <protection locked="0"/>
    </xf>
    <xf numFmtId="0" fontId="19" fillId="5" borderId="3" xfId="9" applyFont="1" applyFill="1" applyBorder="1" applyAlignment="1" applyProtection="1">
      <alignment vertical="center" shrinkToFit="1"/>
      <protection locked="0"/>
    </xf>
    <xf numFmtId="38" fontId="19" fillId="6" borderId="11" xfId="3" applyFont="1" applyFill="1" applyBorder="1" applyAlignment="1" applyProtection="1">
      <alignment horizontal="right" vertical="center"/>
      <protection locked="0"/>
    </xf>
    <xf numFmtId="38" fontId="19" fillId="6" borderId="3" xfId="3" applyFont="1" applyFill="1" applyBorder="1" applyAlignment="1" applyProtection="1">
      <alignment horizontal="right" vertical="center"/>
      <protection locked="0"/>
    </xf>
    <xf numFmtId="38" fontId="19" fillId="6" borderId="42" xfId="3" applyFont="1" applyFill="1" applyBorder="1" applyAlignment="1" applyProtection="1">
      <alignment horizontal="right" vertical="center"/>
      <protection locked="0"/>
    </xf>
    <xf numFmtId="0" fontId="19" fillId="5" borderId="12" xfId="9" applyFont="1" applyFill="1" applyBorder="1" applyAlignment="1" applyProtection="1">
      <alignment vertical="center" shrinkToFit="1"/>
      <protection locked="0"/>
    </xf>
    <xf numFmtId="0" fontId="19" fillId="0" borderId="13" xfId="9" applyFont="1" applyBorder="1" applyAlignment="1">
      <alignment horizontal="distributed" vertical="center"/>
    </xf>
    <xf numFmtId="0" fontId="19" fillId="0" borderId="63" xfId="9" applyFont="1" applyBorder="1" applyAlignment="1">
      <alignment horizontal="distributed" vertical="center"/>
    </xf>
    <xf numFmtId="0" fontId="19" fillId="5" borderId="13" xfId="9" applyFont="1" applyFill="1" applyBorder="1" applyAlignment="1" applyProtection="1">
      <alignment vertical="center"/>
      <protection locked="0"/>
    </xf>
    <xf numFmtId="0" fontId="19" fillId="5" borderId="1" xfId="9" applyFont="1" applyFill="1" applyBorder="1" applyAlignment="1" applyProtection="1">
      <alignment vertical="center" shrinkToFit="1"/>
      <protection locked="0"/>
    </xf>
    <xf numFmtId="38" fontId="19" fillId="6" borderId="7" xfId="3" applyFont="1" applyFill="1" applyBorder="1" applyAlignment="1" applyProtection="1">
      <alignment horizontal="right" vertical="center"/>
      <protection locked="0"/>
    </xf>
    <xf numFmtId="38" fontId="19" fillId="6" borderId="1" xfId="3" applyFont="1" applyFill="1" applyBorder="1" applyAlignment="1" applyProtection="1">
      <alignment horizontal="right" vertical="center"/>
      <protection locked="0"/>
    </xf>
    <xf numFmtId="38" fontId="19" fillId="6" borderId="46" xfId="3" applyFont="1" applyFill="1" applyBorder="1" applyAlignment="1" applyProtection="1">
      <alignment horizontal="right" vertical="center"/>
      <protection locked="0"/>
    </xf>
    <xf numFmtId="0" fontId="19" fillId="5" borderId="9" xfId="9" applyFont="1" applyFill="1" applyBorder="1" applyAlignment="1" applyProtection="1">
      <alignment vertical="center" shrinkToFit="1"/>
      <protection locked="0"/>
    </xf>
    <xf numFmtId="0" fontId="19" fillId="5" borderId="52" xfId="9" applyFont="1" applyFill="1" applyBorder="1" applyAlignment="1" applyProtection="1">
      <alignment vertical="center" shrinkToFit="1"/>
      <protection locked="0"/>
    </xf>
    <xf numFmtId="38" fontId="19" fillId="6" borderId="49" xfId="3" applyFont="1" applyFill="1" applyBorder="1" applyAlignment="1" applyProtection="1">
      <alignment horizontal="right" vertical="center"/>
      <protection locked="0"/>
    </xf>
    <xf numFmtId="38" fontId="19" fillId="6" borderId="52" xfId="3" applyFont="1" applyFill="1" applyBorder="1" applyAlignment="1" applyProtection="1">
      <alignment horizontal="right" vertical="center"/>
      <protection locked="0"/>
    </xf>
    <xf numFmtId="38" fontId="19" fillId="6" borderId="57" xfId="3" applyFont="1" applyFill="1" applyBorder="1" applyAlignment="1" applyProtection="1">
      <alignment horizontal="right" vertical="center"/>
      <protection locked="0"/>
    </xf>
    <xf numFmtId="0" fontId="19" fillId="5" borderId="50" xfId="9" applyFont="1" applyFill="1" applyBorder="1" applyAlignment="1" applyProtection="1">
      <alignment vertical="center" shrinkToFit="1"/>
      <protection locked="0"/>
    </xf>
    <xf numFmtId="0" fontId="19" fillId="5" borderId="36" xfId="9" applyFont="1" applyFill="1" applyBorder="1" applyAlignment="1" applyProtection="1">
      <alignment vertical="center" shrinkToFit="1"/>
      <protection locked="0"/>
    </xf>
    <xf numFmtId="38" fontId="19" fillId="6" borderId="35" xfId="3" applyFont="1" applyFill="1" applyBorder="1" applyAlignment="1" applyProtection="1">
      <alignment horizontal="right" vertical="center"/>
      <protection locked="0"/>
    </xf>
    <xf numFmtId="38" fontId="19" fillId="6" borderId="36" xfId="3" applyFont="1" applyFill="1" applyBorder="1" applyAlignment="1" applyProtection="1">
      <alignment horizontal="right" vertical="center"/>
      <protection locked="0"/>
    </xf>
    <xf numFmtId="38" fontId="19" fillId="6" borderId="37" xfId="3" applyFont="1" applyFill="1" applyBorder="1" applyAlignment="1" applyProtection="1">
      <alignment horizontal="right" vertical="center"/>
      <protection locked="0"/>
    </xf>
    <xf numFmtId="0" fontId="19" fillId="5" borderId="39" xfId="9" applyFont="1" applyFill="1" applyBorder="1" applyAlignment="1" applyProtection="1">
      <alignment vertical="center" shrinkToFit="1"/>
      <protection locked="0"/>
    </xf>
    <xf numFmtId="38" fontId="19" fillId="6" borderId="34" xfId="3" applyFont="1" applyFill="1" applyBorder="1" applyAlignment="1" applyProtection="1">
      <alignment horizontal="right" vertical="center"/>
      <protection locked="0"/>
    </xf>
    <xf numFmtId="38" fontId="19" fillId="6" borderId="13" xfId="3" applyFont="1" applyFill="1" applyBorder="1" applyAlignment="1" applyProtection="1">
      <alignment horizontal="right" vertical="center"/>
      <protection locked="0"/>
    </xf>
    <xf numFmtId="0" fontId="19" fillId="5" borderId="0" xfId="9" applyFont="1" applyFill="1" applyAlignment="1" applyProtection="1">
      <alignment vertical="center" shrinkToFit="1"/>
      <protection locked="0"/>
    </xf>
    <xf numFmtId="38" fontId="19" fillId="6" borderId="23" xfId="3" applyFont="1" applyFill="1" applyBorder="1" applyAlignment="1" applyProtection="1">
      <alignment horizontal="right" vertical="center"/>
      <protection locked="0"/>
    </xf>
    <xf numFmtId="38" fontId="19" fillId="6" borderId="0" xfId="3" applyFont="1" applyFill="1" applyBorder="1" applyAlignment="1" applyProtection="1">
      <alignment horizontal="right" vertical="center"/>
      <protection locked="0"/>
    </xf>
    <xf numFmtId="38" fontId="19" fillId="6" borderId="99" xfId="3" applyFont="1" applyFill="1" applyBorder="1" applyAlignment="1" applyProtection="1">
      <alignment horizontal="right" vertical="center"/>
      <protection locked="0"/>
    </xf>
    <xf numFmtId="0" fontId="19" fillId="5" borderId="10" xfId="9" applyFont="1" applyFill="1" applyBorder="1" applyAlignment="1" applyProtection="1">
      <alignment vertical="center" shrinkToFit="1"/>
      <protection locked="0"/>
    </xf>
    <xf numFmtId="38" fontId="19" fillId="0" borderId="16" xfId="9" applyNumberFormat="1" applyFont="1" applyBorder="1" applyAlignment="1">
      <alignment horizontal="right" vertical="center"/>
    </xf>
    <xf numFmtId="38" fontId="19" fillId="0" borderId="47" xfId="9" applyNumberFormat="1" applyFont="1" applyBorder="1" applyAlignment="1">
      <alignment horizontal="right" vertical="center"/>
    </xf>
    <xf numFmtId="0" fontId="19" fillId="0" borderId="63" xfId="9" applyFont="1" applyBorder="1" applyAlignment="1">
      <alignment horizontal="left" vertical="center"/>
    </xf>
    <xf numFmtId="0" fontId="19" fillId="0" borderId="64" xfId="9" applyFont="1" applyBorder="1" applyAlignment="1">
      <alignment horizontal="left" vertical="center"/>
    </xf>
    <xf numFmtId="38" fontId="19" fillId="0" borderId="14" xfId="3" applyFont="1" applyFill="1" applyBorder="1" applyAlignment="1" applyProtection="1">
      <alignment horizontal="right" vertical="center"/>
    </xf>
    <xf numFmtId="0" fontId="19" fillId="0" borderId="15" xfId="3" applyNumberFormat="1" applyFont="1" applyFill="1" applyBorder="1" applyAlignment="1" applyProtection="1">
      <alignment horizontal="left" vertical="center"/>
    </xf>
    <xf numFmtId="38" fontId="26" fillId="7" borderId="14" xfId="3" applyFont="1" applyFill="1" applyBorder="1" applyAlignment="1" applyProtection="1">
      <alignment horizontal="right" vertical="center"/>
    </xf>
    <xf numFmtId="0" fontId="19" fillId="5" borderId="0" xfId="9" applyFont="1" applyFill="1" applyAlignment="1" applyProtection="1">
      <alignment vertical="center"/>
      <protection locked="0"/>
    </xf>
    <xf numFmtId="0" fontId="19" fillId="5" borderId="2" xfId="9" applyFont="1" applyFill="1" applyBorder="1" applyAlignment="1" applyProtection="1">
      <alignment vertical="center" shrinkToFit="1"/>
      <protection locked="0"/>
    </xf>
    <xf numFmtId="38" fontId="19" fillId="6" borderId="5" xfId="3" applyFont="1" applyFill="1" applyBorder="1" applyAlignment="1" applyProtection="1">
      <alignment horizontal="right" vertical="center"/>
      <protection locked="0"/>
    </xf>
    <xf numFmtId="38" fontId="19" fillId="6" borderId="2" xfId="3" applyFont="1" applyFill="1" applyBorder="1" applyAlignment="1" applyProtection="1">
      <alignment horizontal="right" vertical="center"/>
      <protection locked="0"/>
    </xf>
    <xf numFmtId="38" fontId="19" fillId="6" borderId="44" xfId="3" applyFont="1" applyFill="1" applyBorder="1" applyAlignment="1" applyProtection="1">
      <alignment horizontal="right" vertical="center"/>
      <protection locked="0"/>
    </xf>
    <xf numFmtId="0" fontId="19" fillId="5" borderId="6" xfId="9" applyFont="1" applyFill="1" applyBorder="1" applyAlignment="1" applyProtection="1">
      <alignment vertical="center" shrinkToFit="1"/>
      <protection locked="0"/>
    </xf>
    <xf numFmtId="0" fontId="19" fillId="2" borderId="67" xfId="9" applyFont="1" applyFill="1" applyBorder="1" applyAlignment="1">
      <alignment horizontal="center" vertical="center"/>
    </xf>
    <xf numFmtId="0" fontId="19" fillId="2" borderId="36" xfId="9" applyFont="1" applyFill="1" applyBorder="1" applyAlignment="1">
      <alignment horizontal="center" vertical="center"/>
    </xf>
    <xf numFmtId="0" fontId="19" fillId="2" borderId="35" xfId="9" applyFont="1" applyFill="1" applyBorder="1" applyAlignment="1">
      <alignment horizontal="center" vertical="center"/>
    </xf>
    <xf numFmtId="0" fontId="19" fillId="2" borderId="39" xfId="9" applyFont="1" applyFill="1" applyBorder="1" applyAlignment="1">
      <alignment horizontal="center" vertical="center"/>
    </xf>
    <xf numFmtId="0" fontId="19" fillId="2" borderId="35" xfId="3" applyNumberFormat="1" applyFont="1" applyFill="1" applyBorder="1" applyAlignment="1" applyProtection="1">
      <alignment horizontal="center" vertical="center"/>
    </xf>
    <xf numFmtId="0" fontId="19" fillId="2" borderId="36" xfId="3" applyNumberFormat="1" applyFont="1" applyFill="1" applyBorder="1" applyAlignment="1" applyProtection="1">
      <alignment horizontal="center" vertical="center"/>
    </xf>
    <xf numFmtId="0" fontId="19" fillId="2" borderId="68" xfId="3" applyNumberFormat="1" applyFont="1" applyFill="1" applyBorder="1" applyAlignment="1" applyProtection="1">
      <alignment horizontal="center" vertical="center"/>
    </xf>
    <xf numFmtId="0" fontId="19" fillId="5" borderId="52" xfId="9" applyFont="1" applyFill="1" applyBorder="1" applyAlignment="1" applyProtection="1">
      <alignment vertical="center"/>
      <protection locked="0"/>
    </xf>
    <xf numFmtId="0" fontId="19" fillId="5" borderId="52" xfId="3" applyNumberFormat="1" applyFont="1" applyFill="1" applyBorder="1" applyAlignment="1" applyProtection="1">
      <alignment vertical="center" shrinkToFit="1"/>
      <protection locked="0"/>
    </xf>
    <xf numFmtId="0" fontId="19" fillId="6" borderId="49" xfId="9" applyFont="1" applyFill="1" applyBorder="1" applyAlignment="1" applyProtection="1">
      <alignment horizontal="right" vertical="center"/>
      <protection locked="0"/>
    </xf>
    <xf numFmtId="0" fontId="19" fillId="6" borderId="52" xfId="9" applyFont="1" applyFill="1" applyBorder="1" applyAlignment="1" applyProtection="1">
      <alignment horizontal="right" vertical="center"/>
      <protection locked="0"/>
    </xf>
    <xf numFmtId="38" fontId="19" fillId="6" borderId="56" xfId="9" applyNumberFormat="1" applyFont="1" applyFill="1" applyBorder="1" applyAlignment="1" applyProtection="1">
      <alignment horizontal="right" vertical="center"/>
      <protection locked="0"/>
    </xf>
    <xf numFmtId="38" fontId="19" fillId="6" borderId="52" xfId="9" applyNumberFormat="1" applyFont="1" applyFill="1" applyBorder="1" applyAlignment="1" applyProtection="1">
      <alignment horizontal="right" vertical="center"/>
      <protection locked="0"/>
    </xf>
    <xf numFmtId="38" fontId="19" fillId="0" borderId="41" xfId="3" applyFont="1" applyFill="1" applyBorder="1" applyAlignment="1" applyProtection="1">
      <alignment horizontal="right" vertical="center"/>
    </xf>
    <xf numFmtId="38" fontId="19" fillId="0" borderId="3" xfId="3" applyFont="1" applyFill="1" applyBorder="1" applyAlignment="1" applyProtection="1">
      <alignment horizontal="right" vertical="center"/>
    </xf>
    <xf numFmtId="0" fontId="19" fillId="5" borderId="32" xfId="3" applyNumberFormat="1" applyFont="1" applyFill="1" applyBorder="1" applyAlignment="1" applyProtection="1">
      <alignment vertical="center" shrinkToFit="1"/>
      <protection locked="0"/>
    </xf>
    <xf numFmtId="0" fontId="19" fillId="5" borderId="29" xfId="3" applyNumberFormat="1" applyFont="1" applyFill="1" applyBorder="1" applyAlignment="1" applyProtection="1">
      <alignment vertical="center" shrinkToFit="1"/>
      <protection locked="0"/>
    </xf>
    <xf numFmtId="0" fontId="19" fillId="6" borderId="5" xfId="9" applyFont="1" applyFill="1" applyBorder="1" applyAlignment="1" applyProtection="1">
      <alignment horizontal="right" vertical="center"/>
      <protection locked="0"/>
    </xf>
    <xf numFmtId="0" fontId="19" fillId="6" borderId="2" xfId="9" applyFont="1" applyFill="1" applyBorder="1" applyAlignment="1" applyProtection="1">
      <alignment horizontal="right" vertical="center"/>
      <protection locked="0"/>
    </xf>
    <xf numFmtId="38" fontId="19" fillId="6" borderId="43" xfId="9" applyNumberFormat="1" applyFont="1" applyFill="1" applyBorder="1" applyAlignment="1" applyProtection="1">
      <alignment horizontal="right" vertical="center"/>
      <protection locked="0"/>
    </xf>
    <xf numFmtId="38" fontId="19" fillId="6" borderId="2" xfId="9" applyNumberFormat="1" applyFont="1" applyFill="1" applyBorder="1" applyAlignment="1" applyProtection="1">
      <alignment horizontal="right" vertical="center"/>
      <protection locked="0"/>
    </xf>
    <xf numFmtId="0" fontId="19" fillId="5" borderId="2" xfId="9" applyFont="1" applyFill="1" applyBorder="1" applyAlignment="1" applyProtection="1">
      <alignment vertical="center"/>
      <protection locked="0"/>
    </xf>
    <xf numFmtId="0" fontId="19" fillId="5" borderId="2" xfId="3" applyNumberFormat="1" applyFont="1" applyFill="1" applyBorder="1" applyAlignment="1" applyProtection="1">
      <alignment vertical="center" shrinkToFit="1"/>
      <protection locked="0"/>
    </xf>
    <xf numFmtId="0" fontId="19" fillId="5" borderId="1" xfId="9" applyFont="1" applyFill="1" applyBorder="1" applyAlignment="1" applyProtection="1">
      <alignment vertical="center"/>
      <protection locked="0"/>
    </xf>
    <xf numFmtId="0" fontId="19" fillId="0" borderId="2" xfId="3" applyNumberFormat="1" applyFont="1" applyFill="1" applyBorder="1" applyAlignment="1" applyProtection="1">
      <alignment vertical="center" shrinkToFit="1"/>
    </xf>
    <xf numFmtId="0" fontId="19" fillId="0" borderId="6" xfId="3" applyNumberFormat="1" applyFont="1" applyFill="1" applyBorder="1" applyAlignment="1" applyProtection="1">
      <alignment vertical="center" shrinkToFit="1"/>
    </xf>
    <xf numFmtId="38" fontId="19" fillId="0" borderId="2" xfId="3" applyFont="1" applyFill="1" applyBorder="1" applyAlignment="1" applyProtection="1">
      <alignment horizontal="right" vertical="center"/>
    </xf>
    <xf numFmtId="0" fontId="19" fillId="5" borderId="75" xfId="9" applyFont="1" applyFill="1" applyBorder="1" applyAlignment="1" applyProtection="1">
      <alignment vertical="center" shrinkToFit="1"/>
      <protection locked="0"/>
    </xf>
    <xf numFmtId="0" fontId="19" fillId="0" borderId="28" xfId="9" applyFont="1" applyBorder="1" applyAlignment="1">
      <alignment horizontal="center" vertical="center"/>
    </xf>
    <xf numFmtId="0" fontId="19" fillId="0" borderId="32" xfId="9" applyFont="1" applyBorder="1" applyAlignment="1">
      <alignment horizontal="center" vertical="center"/>
    </xf>
    <xf numFmtId="0" fontId="19" fillId="0" borderId="62" xfId="9" applyFont="1" applyBorder="1" applyAlignment="1">
      <alignment horizontal="center" vertical="center"/>
    </xf>
    <xf numFmtId="0" fontId="19" fillId="0" borderId="13" xfId="9" applyFont="1" applyBorder="1" applyAlignment="1">
      <alignment horizontal="distributed" vertical="center" shrinkToFit="1"/>
    </xf>
    <xf numFmtId="0" fontId="19" fillId="0" borderId="63" xfId="9" applyFont="1" applyBorder="1" applyAlignment="1">
      <alignment horizontal="distributed" vertical="center" shrinkToFit="1"/>
    </xf>
    <xf numFmtId="0" fontId="19" fillId="5" borderId="13" xfId="9" applyFont="1" applyFill="1" applyBorder="1" applyAlignment="1">
      <alignment vertical="center"/>
    </xf>
    <xf numFmtId="0" fontId="19" fillId="2" borderId="37" xfId="9" applyFont="1" applyFill="1" applyBorder="1" applyAlignment="1">
      <alignment horizontal="center" vertical="center"/>
    </xf>
    <xf numFmtId="0" fontId="19" fillId="2" borderId="58" xfId="3" applyNumberFormat="1" applyFont="1" applyFill="1" applyBorder="1" applyAlignment="1" applyProtection="1">
      <alignment horizontal="center" vertical="center"/>
    </xf>
    <xf numFmtId="0" fontId="19" fillId="2" borderId="37" xfId="3" applyNumberFormat="1" applyFont="1" applyFill="1" applyBorder="1" applyAlignment="1" applyProtection="1">
      <alignment horizontal="center" vertical="center"/>
    </xf>
    <xf numFmtId="0" fontId="19" fillId="5" borderId="79" xfId="3" applyNumberFormat="1" applyFont="1" applyFill="1" applyBorder="1" applyAlignment="1" applyProtection="1">
      <alignment vertical="center" shrinkToFit="1"/>
      <protection locked="0"/>
    </xf>
    <xf numFmtId="0" fontId="19" fillId="5" borderId="80" xfId="3" applyNumberFormat="1" applyFont="1" applyFill="1" applyBorder="1" applyAlignment="1" applyProtection="1">
      <alignment vertical="center" shrinkToFit="1"/>
      <protection locked="0"/>
    </xf>
    <xf numFmtId="0" fontId="19" fillId="5" borderId="93" xfId="3" applyNumberFormat="1" applyFont="1" applyFill="1" applyBorder="1" applyAlignment="1" applyProtection="1">
      <alignment vertical="center" shrinkToFit="1"/>
      <protection locked="0"/>
    </xf>
    <xf numFmtId="38" fontId="19" fillId="0" borderId="67" xfId="3" applyFont="1" applyFill="1" applyBorder="1" applyAlignment="1" applyProtection="1">
      <alignment horizontal="right" vertical="center"/>
    </xf>
    <xf numFmtId="38" fontId="19" fillId="0" borderId="71" xfId="3" applyFont="1" applyFill="1" applyBorder="1" applyAlignment="1" applyProtection="1">
      <alignment horizontal="right" vertical="center"/>
    </xf>
    <xf numFmtId="0" fontId="19" fillId="0" borderId="68" xfId="3" applyNumberFormat="1" applyFont="1" applyFill="1" applyBorder="1" applyAlignment="1" applyProtection="1">
      <alignment horizontal="left" vertical="center"/>
    </xf>
    <xf numFmtId="0" fontId="19" fillId="0" borderId="72" xfId="3" applyNumberFormat="1" applyFont="1" applyFill="1" applyBorder="1" applyAlignment="1" applyProtection="1">
      <alignment horizontal="left" vertical="center"/>
    </xf>
    <xf numFmtId="0" fontId="19" fillId="5" borderId="3" xfId="9" applyFont="1" applyFill="1" applyBorder="1" applyAlignment="1" applyProtection="1">
      <alignment vertical="center"/>
      <protection locked="0"/>
    </xf>
    <xf numFmtId="0" fontId="19" fillId="5" borderId="70" xfId="9" applyFont="1" applyFill="1" applyBorder="1" applyAlignment="1" applyProtection="1">
      <alignment vertical="center"/>
      <protection locked="0"/>
    </xf>
    <xf numFmtId="0" fontId="19" fillId="2" borderId="5"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44" xfId="9" applyFont="1" applyFill="1" applyBorder="1" applyAlignment="1">
      <alignment horizontal="center" vertical="center"/>
    </xf>
    <xf numFmtId="38" fontId="19" fillId="0" borderId="69" xfId="3" applyFont="1" applyFill="1" applyBorder="1" applyAlignment="1" applyProtection="1">
      <alignment horizontal="right" vertical="center"/>
    </xf>
    <xf numFmtId="0" fontId="19" fillId="0" borderId="70" xfId="3" applyNumberFormat="1" applyFont="1" applyFill="1" applyBorder="1" applyAlignment="1" applyProtection="1">
      <alignment horizontal="left" vertical="center"/>
    </xf>
    <xf numFmtId="0" fontId="19" fillId="2" borderId="36" xfId="9" applyFont="1" applyFill="1" applyBorder="1" applyAlignment="1">
      <alignment horizontal="center" vertical="center" shrinkToFit="1"/>
    </xf>
    <xf numFmtId="0" fontId="19" fillId="2" borderId="39" xfId="9" applyFont="1" applyFill="1" applyBorder="1" applyAlignment="1">
      <alignment horizontal="center" vertical="center" shrinkToFit="1"/>
    </xf>
    <xf numFmtId="0" fontId="19" fillId="5" borderId="71" xfId="9" applyFont="1" applyFill="1" applyBorder="1" applyAlignment="1" applyProtection="1">
      <alignment vertical="center" shrinkToFit="1"/>
      <protection locked="0"/>
    </xf>
    <xf numFmtId="0" fontId="19" fillId="5" borderId="10" xfId="9" applyFont="1" applyFill="1" applyBorder="1" applyAlignment="1" applyProtection="1">
      <alignment vertical="center"/>
      <protection locked="0"/>
    </xf>
    <xf numFmtId="0" fontId="24" fillId="0" borderId="7" xfId="9" applyFont="1" applyBorder="1" applyAlignment="1">
      <alignment horizontal="right" vertical="center"/>
    </xf>
    <xf numFmtId="0" fontId="24" fillId="0" borderId="1" xfId="9" applyFont="1" applyBorder="1" applyAlignment="1">
      <alignment horizontal="right" vertical="center"/>
    </xf>
    <xf numFmtId="0" fontId="24" fillId="0" borderId="83" xfId="9" applyFont="1" applyBorder="1" applyAlignment="1">
      <alignment horizontal="right" vertical="center"/>
    </xf>
    <xf numFmtId="0" fontId="24" fillId="0" borderId="149" xfId="9" applyFont="1" applyBorder="1" applyAlignment="1">
      <alignment horizontal="right" vertical="center"/>
    </xf>
    <xf numFmtId="0" fontId="24" fillId="0" borderId="80" xfId="9" applyFont="1" applyBorder="1" applyAlignment="1">
      <alignment horizontal="right" vertical="center"/>
    </xf>
    <xf numFmtId="0" fontId="24" fillId="0" borderId="150" xfId="9" applyFont="1" applyBorder="1" applyAlignment="1">
      <alignment horizontal="right" vertical="center"/>
    </xf>
    <xf numFmtId="0" fontId="19" fillId="5" borderId="137" xfId="3" applyNumberFormat="1" applyFont="1" applyFill="1" applyBorder="1" applyAlignment="1" applyProtection="1">
      <alignment horizontal="center" vertical="center"/>
      <protection locked="0"/>
    </xf>
    <xf numFmtId="0" fontId="19" fillId="5" borderId="145" xfId="3" applyNumberFormat="1" applyFont="1" applyFill="1" applyBorder="1" applyAlignment="1" applyProtection="1">
      <alignment horizontal="center" vertical="center"/>
      <protection locked="0"/>
    </xf>
    <xf numFmtId="0" fontId="19" fillId="5" borderId="138" xfId="3" applyNumberFormat="1" applyFont="1" applyFill="1" applyBorder="1" applyAlignment="1" applyProtection="1">
      <alignment horizontal="center" vertical="center"/>
      <protection locked="0"/>
    </xf>
    <xf numFmtId="38" fontId="19" fillId="6" borderId="11" xfId="9" applyNumberFormat="1" applyFont="1" applyFill="1" applyBorder="1" applyAlignment="1" applyProtection="1">
      <alignment horizontal="right" vertical="center"/>
      <protection locked="0"/>
    </xf>
    <xf numFmtId="38" fontId="19" fillId="6" borderId="3" xfId="9" applyNumberFormat="1" applyFont="1" applyFill="1" applyBorder="1" applyAlignment="1" applyProtection="1">
      <alignment horizontal="right" vertical="center"/>
      <protection locked="0"/>
    </xf>
    <xf numFmtId="38" fontId="19" fillId="6" borderId="7" xfId="9" applyNumberFormat="1" applyFont="1" applyFill="1" applyBorder="1" applyAlignment="1" applyProtection="1">
      <alignment horizontal="right" vertical="center"/>
      <protection locked="0"/>
    </xf>
    <xf numFmtId="38" fontId="19" fillId="6" borderId="1" xfId="9" applyNumberFormat="1" applyFont="1" applyFill="1" applyBorder="1" applyAlignment="1" applyProtection="1">
      <alignment horizontal="right" vertical="center"/>
      <protection locked="0"/>
    </xf>
    <xf numFmtId="38" fontId="19" fillId="6" borderId="51" xfId="9" applyNumberFormat="1" applyFont="1" applyFill="1" applyBorder="1" applyAlignment="1" applyProtection="1">
      <alignment horizontal="right" vertical="center"/>
      <protection locked="0"/>
    </xf>
    <xf numFmtId="38" fontId="19" fillId="6" borderId="59" xfId="9" applyNumberFormat="1" applyFont="1" applyFill="1" applyBorder="1" applyAlignment="1" applyProtection="1">
      <alignment horizontal="right" vertical="center"/>
      <protection locked="0"/>
    </xf>
    <xf numFmtId="0" fontId="19" fillId="5" borderId="48" xfId="9" applyFont="1" applyFill="1" applyBorder="1" applyAlignment="1" applyProtection="1">
      <alignment vertical="center"/>
      <protection locked="0"/>
    </xf>
    <xf numFmtId="0" fontId="24" fillId="0" borderId="51" xfId="9" applyFont="1" applyBorder="1" applyAlignment="1">
      <alignment horizontal="right" vertical="center"/>
    </xf>
    <xf numFmtId="0" fontId="24" fillId="0" borderId="59" xfId="9" applyFont="1" applyBorder="1" applyAlignment="1">
      <alignment horizontal="right" vertical="center"/>
    </xf>
    <xf numFmtId="0" fontId="24" fillId="0" borderId="64" xfId="9" applyFont="1" applyBorder="1" applyAlignment="1">
      <alignment horizontal="right" vertical="center"/>
    </xf>
    <xf numFmtId="0" fontId="19" fillId="5" borderId="81" xfId="3" applyNumberFormat="1" applyFont="1" applyFill="1" applyBorder="1" applyAlignment="1" applyProtection="1">
      <alignment vertical="center" shrinkToFit="1"/>
      <protection locked="0"/>
    </xf>
    <xf numFmtId="0" fontId="19" fillId="5" borderId="82" xfId="3" applyNumberFormat="1" applyFont="1" applyFill="1" applyBorder="1" applyAlignment="1" applyProtection="1">
      <alignment vertical="center" shrinkToFit="1"/>
      <protection locked="0"/>
    </xf>
    <xf numFmtId="0" fontId="19" fillId="5" borderId="94" xfId="3" applyNumberFormat="1" applyFont="1" applyFill="1" applyBorder="1" applyAlignment="1" applyProtection="1">
      <alignment vertical="center" shrinkToFit="1"/>
      <protection locked="0"/>
    </xf>
    <xf numFmtId="38" fontId="19" fillId="0" borderId="43" xfId="9" applyNumberFormat="1" applyFont="1" applyBorder="1" applyAlignment="1">
      <alignment horizontal="right" vertical="center"/>
    </xf>
    <xf numFmtId="38" fontId="19" fillId="0" borderId="2" xfId="9" applyNumberFormat="1" applyFont="1" applyBorder="1" applyAlignment="1">
      <alignment horizontal="right" vertical="center"/>
    </xf>
    <xf numFmtId="0" fontId="19" fillId="0" borderId="3" xfId="3" applyNumberFormat="1" applyFont="1" applyFill="1" applyBorder="1" applyAlignment="1" applyProtection="1">
      <alignment vertical="center" shrinkToFit="1"/>
    </xf>
    <xf numFmtId="0" fontId="19" fillId="0" borderId="5" xfId="9" applyFont="1" applyBorder="1" applyAlignment="1">
      <alignment horizontal="right" vertical="center"/>
    </xf>
    <xf numFmtId="0" fontId="19" fillId="0" borderId="2" xfId="9" applyFont="1" applyBorder="1" applyAlignment="1">
      <alignment horizontal="right" vertical="center"/>
    </xf>
    <xf numFmtId="0" fontId="19" fillId="5" borderId="15" xfId="9" applyFont="1" applyFill="1" applyBorder="1" applyAlignment="1" applyProtection="1">
      <alignment vertical="center"/>
      <protection locked="0"/>
    </xf>
    <xf numFmtId="38" fontId="19" fillId="0" borderId="73" xfId="3" applyFont="1" applyFill="1" applyBorder="1" applyAlignment="1" applyProtection="1">
      <alignment horizontal="right" vertical="center"/>
    </xf>
    <xf numFmtId="0" fontId="19" fillId="0" borderId="83" xfId="3" applyNumberFormat="1" applyFont="1" applyFill="1" applyBorder="1" applyAlignment="1" applyProtection="1">
      <alignment horizontal="left" vertical="center"/>
    </xf>
    <xf numFmtId="38" fontId="19" fillId="0" borderId="95" xfId="3" applyFont="1" applyBorder="1" applyAlignment="1" applyProtection="1">
      <alignment horizontal="center" vertical="center"/>
    </xf>
    <xf numFmtId="38" fontId="19" fillId="0" borderId="96" xfId="3" applyFont="1" applyBorder="1" applyAlignment="1" applyProtection="1">
      <alignment horizontal="center" vertical="center"/>
    </xf>
    <xf numFmtId="38" fontId="19" fillId="0" borderId="136" xfId="3" applyFont="1" applyBorder="1" applyAlignment="1" applyProtection="1">
      <alignment horizontal="center" vertical="center"/>
    </xf>
    <xf numFmtId="0" fontId="27" fillId="5" borderId="0" xfId="9" applyFont="1" applyFill="1" applyAlignment="1">
      <alignment vertical="center"/>
    </xf>
    <xf numFmtId="0" fontId="27" fillId="5" borderId="15" xfId="9" applyFont="1" applyFill="1" applyBorder="1" applyAlignment="1">
      <alignment vertical="center"/>
    </xf>
    <xf numFmtId="0" fontId="19" fillId="0" borderId="2" xfId="9" applyFont="1" applyBorder="1" applyAlignment="1">
      <alignment vertical="center" shrinkToFit="1"/>
    </xf>
    <xf numFmtId="0" fontId="19" fillId="2" borderId="28" xfId="9" applyFont="1" applyFill="1" applyBorder="1" applyAlignment="1">
      <alignment horizontal="center" vertical="center"/>
    </xf>
    <xf numFmtId="0" fontId="19" fillId="2" borderId="29" xfId="9" applyFont="1" applyFill="1" applyBorder="1" applyAlignment="1">
      <alignment horizontal="center" vertical="center"/>
    </xf>
    <xf numFmtId="0" fontId="19" fillId="5" borderId="67" xfId="9" applyFont="1" applyFill="1" applyBorder="1" applyAlignment="1" applyProtection="1">
      <alignment vertical="center" shrinkToFit="1"/>
      <protection locked="0"/>
    </xf>
    <xf numFmtId="38" fontId="19" fillId="0" borderId="97" xfId="3" applyFont="1" applyBorder="1" applyAlignment="1" applyProtection="1">
      <alignment horizontal="center" vertical="center"/>
    </xf>
    <xf numFmtId="38" fontId="19" fillId="0" borderId="98" xfId="3" applyFont="1" applyBorder="1" applyAlignment="1" applyProtection="1">
      <alignment horizontal="center" vertical="center"/>
    </xf>
    <xf numFmtId="0" fontId="19" fillId="2" borderId="43" xfId="3" applyNumberFormat="1" applyFont="1" applyFill="1" applyBorder="1" applyAlignment="1" applyProtection="1">
      <alignment horizontal="center" vertical="center"/>
    </xf>
    <xf numFmtId="0" fontId="19" fillId="2" borderId="2" xfId="3" applyNumberFormat="1" applyFont="1" applyFill="1" applyBorder="1" applyAlignment="1" applyProtection="1">
      <alignment horizontal="center" vertical="center"/>
    </xf>
    <xf numFmtId="0" fontId="19" fillId="2" borderId="44" xfId="3" applyNumberFormat="1" applyFont="1" applyFill="1" applyBorder="1" applyAlignment="1" applyProtection="1">
      <alignment horizontal="center" vertical="center"/>
    </xf>
    <xf numFmtId="0" fontId="19" fillId="2" borderId="72" xfId="3" applyNumberFormat="1" applyFont="1" applyFill="1" applyBorder="1" applyAlignment="1" applyProtection="1">
      <alignment horizontal="center" vertical="center"/>
    </xf>
    <xf numFmtId="0" fontId="19" fillId="6" borderId="43" xfId="3" applyNumberFormat="1" applyFont="1" applyFill="1" applyBorder="1" applyAlignment="1" applyProtection="1">
      <alignment horizontal="right" vertical="center"/>
      <protection locked="0"/>
    </xf>
    <xf numFmtId="0" fontId="19" fillId="6" borderId="2" xfId="3" applyNumberFormat="1" applyFont="1" applyFill="1" applyBorder="1" applyAlignment="1" applyProtection="1">
      <alignment horizontal="right" vertical="center"/>
      <protection locked="0"/>
    </xf>
    <xf numFmtId="0" fontId="19" fillId="0" borderId="3" xfId="9" applyFont="1" applyBorder="1" applyAlignment="1">
      <alignment vertical="center" shrinkToFit="1"/>
    </xf>
    <xf numFmtId="0" fontId="19" fillId="6" borderId="41" xfId="3" applyNumberFormat="1" applyFont="1" applyFill="1" applyBorder="1" applyAlignment="1" applyProtection="1">
      <alignment horizontal="right" vertical="center"/>
      <protection locked="0"/>
    </xf>
    <xf numFmtId="0" fontId="19" fillId="6" borderId="3" xfId="3" applyNumberFormat="1" applyFont="1" applyFill="1" applyBorder="1" applyAlignment="1" applyProtection="1">
      <alignment horizontal="right" vertical="center"/>
      <protection locked="0"/>
    </xf>
    <xf numFmtId="0" fontId="19" fillId="5" borderId="54" xfId="9" applyFont="1" applyFill="1" applyBorder="1" applyAlignment="1" applyProtection="1">
      <alignment horizontal="center" vertical="center" wrapText="1"/>
      <protection locked="0"/>
    </xf>
    <xf numFmtId="0" fontId="19" fillId="5" borderId="22" xfId="9" applyFont="1" applyFill="1" applyBorder="1" applyAlignment="1" applyProtection="1">
      <alignment horizontal="center" vertical="center" wrapText="1"/>
      <protection locked="0"/>
    </xf>
    <xf numFmtId="0" fontId="23" fillId="5" borderId="33" xfId="9" applyFont="1" applyFill="1" applyBorder="1" applyAlignment="1" applyProtection="1">
      <alignment horizontal="center" vertical="center" wrapText="1"/>
      <protection locked="0"/>
    </xf>
    <xf numFmtId="0" fontId="23" fillId="5" borderId="10" xfId="9" applyFont="1" applyFill="1" applyBorder="1" applyAlignment="1" applyProtection="1">
      <alignment horizontal="center" vertical="center" wrapText="1"/>
      <protection locked="0"/>
    </xf>
    <xf numFmtId="0" fontId="19" fillId="0" borderId="66" xfId="9" applyFont="1" applyBorder="1" applyAlignment="1">
      <alignment horizontal="center" vertical="center" wrapText="1"/>
    </xf>
    <xf numFmtId="0" fontId="19" fillId="0" borderId="65" xfId="9" applyFont="1" applyBorder="1" applyAlignment="1">
      <alignment horizontal="center" vertical="center" wrapText="1"/>
    </xf>
    <xf numFmtId="0" fontId="19" fillId="5" borderId="142" xfId="3" applyNumberFormat="1" applyFont="1" applyFill="1" applyBorder="1" applyAlignment="1" applyProtection="1">
      <alignment horizontal="left" vertical="center" shrinkToFit="1"/>
      <protection locked="0"/>
    </xf>
    <xf numFmtId="0" fontId="19" fillId="5" borderId="143" xfId="3" applyNumberFormat="1" applyFont="1" applyFill="1" applyBorder="1" applyAlignment="1" applyProtection="1">
      <alignment horizontal="left" vertical="center" shrinkToFit="1"/>
      <protection locked="0"/>
    </xf>
    <xf numFmtId="0" fontId="19" fillId="5" borderId="144" xfId="3" applyNumberFormat="1" applyFont="1" applyFill="1" applyBorder="1" applyAlignment="1" applyProtection="1">
      <alignment horizontal="left" vertical="center" shrinkToFit="1"/>
      <protection locked="0"/>
    </xf>
    <xf numFmtId="0" fontId="19" fillId="5" borderId="139" xfId="3" applyNumberFormat="1" applyFont="1" applyFill="1" applyBorder="1" applyAlignment="1" applyProtection="1">
      <alignment horizontal="left" vertical="center" shrinkToFit="1"/>
      <protection locked="0"/>
    </xf>
    <xf numFmtId="0" fontId="19" fillId="5" borderId="140" xfId="3" applyNumberFormat="1" applyFont="1" applyFill="1" applyBorder="1" applyAlignment="1" applyProtection="1">
      <alignment horizontal="left" vertical="center" shrinkToFit="1"/>
      <protection locked="0"/>
    </xf>
    <xf numFmtId="0" fontId="19" fillId="5" borderId="141" xfId="3" applyNumberFormat="1" applyFont="1" applyFill="1" applyBorder="1" applyAlignment="1" applyProtection="1">
      <alignment horizontal="left" vertical="center" shrinkToFit="1"/>
      <protection locked="0"/>
    </xf>
    <xf numFmtId="0" fontId="19" fillId="5" borderId="146" xfId="3" applyNumberFormat="1" applyFont="1" applyFill="1" applyBorder="1" applyAlignment="1" applyProtection="1">
      <alignment horizontal="center" vertical="center"/>
      <protection locked="0"/>
    </xf>
    <xf numFmtId="0" fontId="19" fillId="5" borderId="147" xfId="3" applyNumberFormat="1" applyFont="1" applyFill="1" applyBorder="1" applyAlignment="1" applyProtection="1">
      <alignment horizontal="center" vertical="center"/>
      <protection locked="0"/>
    </xf>
    <xf numFmtId="0" fontId="19" fillId="5" borderId="148" xfId="3" applyNumberFormat="1" applyFont="1" applyFill="1" applyBorder="1" applyAlignment="1" applyProtection="1">
      <alignment horizontal="center" vertical="center"/>
      <protection locked="0"/>
    </xf>
    <xf numFmtId="0" fontId="19" fillId="0" borderId="70" xfId="3" applyNumberFormat="1" applyFont="1" applyFill="1" applyBorder="1" applyAlignment="1" applyProtection="1">
      <alignment horizontal="center" vertical="center"/>
    </xf>
    <xf numFmtId="0" fontId="19" fillId="0" borderId="83" xfId="3" applyNumberFormat="1" applyFont="1" applyFill="1" applyBorder="1" applyAlignment="1" applyProtection="1">
      <alignment horizontal="center" vertical="center"/>
    </xf>
    <xf numFmtId="0" fontId="19" fillId="0" borderId="15" xfId="3" applyNumberFormat="1" applyFont="1" applyFill="1" applyBorder="1" applyAlignment="1" applyProtection="1">
      <alignment horizontal="center" vertical="center"/>
    </xf>
    <xf numFmtId="0" fontId="19" fillId="0" borderId="64" xfId="3" applyNumberFormat="1" applyFont="1" applyFill="1" applyBorder="1" applyAlignment="1" applyProtection="1">
      <alignment horizontal="center" vertical="center"/>
    </xf>
    <xf numFmtId="0" fontId="19" fillId="0" borderId="12" xfId="9" applyFont="1" applyBorder="1" applyAlignment="1">
      <alignment horizontal="center" vertical="center"/>
    </xf>
    <xf numFmtId="0" fontId="19" fillId="0" borderId="9" xfId="9" applyFont="1" applyBorder="1" applyAlignment="1">
      <alignment horizontal="center" vertical="center"/>
    </xf>
    <xf numFmtId="0" fontId="19" fillId="0" borderId="48" xfId="9" applyFont="1" applyBorder="1" applyAlignment="1">
      <alignment horizontal="center" vertical="center"/>
    </xf>
    <xf numFmtId="38" fontId="19" fillId="6" borderId="43" xfId="3" applyFont="1" applyFill="1" applyBorder="1" applyAlignment="1" applyProtection="1">
      <alignment horizontal="right" vertical="center"/>
      <protection locked="0"/>
    </xf>
    <xf numFmtId="38" fontId="19" fillId="0" borderId="43" xfId="3" applyFont="1" applyFill="1" applyBorder="1" applyAlignment="1" applyProtection="1">
      <alignment horizontal="right" vertical="center"/>
    </xf>
    <xf numFmtId="0" fontId="19" fillId="5" borderId="6" xfId="3" applyNumberFormat="1" applyFont="1" applyFill="1" applyBorder="1" applyAlignment="1" applyProtection="1">
      <alignment vertical="center" shrinkToFit="1"/>
      <protection locked="0"/>
    </xf>
    <xf numFmtId="38" fontId="19" fillId="0" borderId="75" xfId="3" applyFont="1" applyBorder="1" applyAlignment="1" applyProtection="1">
      <alignment horizontal="right" vertical="center"/>
    </xf>
    <xf numFmtId="38" fontId="19" fillId="0" borderId="74" xfId="3" applyFont="1" applyBorder="1" applyAlignment="1" applyProtection="1">
      <alignment horizontal="right" vertical="center"/>
    </xf>
    <xf numFmtId="0" fontId="19" fillId="0" borderId="47" xfId="9" applyFont="1" applyBorder="1" applyAlignment="1">
      <alignment horizontal="center" vertical="center"/>
    </xf>
    <xf numFmtId="0" fontId="19" fillId="0" borderId="59" xfId="9" applyFont="1" applyBorder="1" applyAlignment="1">
      <alignment horizontal="center" vertical="center"/>
    </xf>
    <xf numFmtId="38" fontId="31" fillId="0" borderId="47" xfId="9" applyNumberFormat="1" applyFont="1" applyBorder="1" applyAlignment="1">
      <alignment horizontal="right" vertical="center"/>
    </xf>
    <xf numFmtId="38" fontId="31" fillId="0" borderId="64" xfId="9" applyNumberFormat="1" applyFont="1" applyBorder="1" applyAlignment="1">
      <alignment horizontal="right" vertical="center"/>
    </xf>
    <xf numFmtId="38" fontId="19" fillId="0" borderId="71" xfId="3" applyFont="1" applyBorder="1" applyAlignment="1" applyProtection="1">
      <alignment horizontal="right" vertical="center"/>
    </xf>
    <xf numFmtId="38" fontId="19" fillId="0" borderId="72" xfId="3" applyFont="1" applyBorder="1" applyAlignment="1" applyProtection="1">
      <alignment horizontal="right" vertical="center"/>
    </xf>
    <xf numFmtId="0" fontId="19" fillId="5" borderId="71" xfId="9" applyFont="1" applyFill="1" applyBorder="1" applyAlignment="1" applyProtection="1">
      <alignment vertical="center"/>
      <protection locked="0"/>
    </xf>
    <xf numFmtId="0" fontId="19" fillId="5" borderId="6" xfId="9" applyFont="1" applyFill="1" applyBorder="1" applyAlignment="1" applyProtection="1">
      <alignment vertical="center"/>
      <protection locked="0"/>
    </xf>
    <xf numFmtId="38" fontId="19" fillId="6" borderId="6" xfId="3" applyFont="1" applyFill="1" applyBorder="1" applyAlignment="1" applyProtection="1">
      <alignment horizontal="right" vertical="center"/>
      <protection locked="0"/>
    </xf>
    <xf numFmtId="0" fontId="19" fillId="5" borderId="75" xfId="9" applyFont="1" applyFill="1" applyBorder="1" applyAlignment="1" applyProtection="1">
      <alignment vertical="center"/>
      <protection locked="0"/>
    </xf>
    <xf numFmtId="0" fontId="19" fillId="5" borderId="50" xfId="9" applyFont="1" applyFill="1" applyBorder="1" applyAlignment="1" applyProtection="1">
      <alignment vertical="center"/>
      <protection locked="0"/>
    </xf>
    <xf numFmtId="38" fontId="19" fillId="6" borderId="50" xfId="3" applyFont="1" applyFill="1" applyBorder="1" applyAlignment="1" applyProtection="1">
      <alignment horizontal="right" vertical="center"/>
      <protection locked="0"/>
    </xf>
    <xf numFmtId="38" fontId="19" fillId="6" borderId="39" xfId="3" applyFont="1" applyFill="1" applyBorder="1" applyAlignment="1" applyProtection="1">
      <alignment horizontal="right" vertical="center"/>
      <protection locked="0"/>
    </xf>
    <xf numFmtId="0" fontId="19" fillId="2" borderId="35" xfId="3" applyNumberFormat="1" applyFont="1" applyFill="1" applyBorder="1" applyAlignment="1" applyProtection="1">
      <alignment horizontal="center" vertical="center" shrinkToFit="1"/>
    </xf>
    <xf numFmtId="0" fontId="19" fillId="2" borderId="36" xfId="3" applyNumberFormat="1" applyFont="1" applyFill="1" applyBorder="1" applyAlignment="1" applyProtection="1">
      <alignment horizontal="center" vertical="center" shrinkToFit="1"/>
    </xf>
    <xf numFmtId="0" fontId="19" fillId="2" borderId="37" xfId="3" applyNumberFormat="1" applyFont="1" applyFill="1" applyBorder="1" applyAlignment="1" applyProtection="1">
      <alignment horizontal="center" vertical="center" shrinkToFit="1"/>
    </xf>
    <xf numFmtId="0" fontId="19" fillId="2" borderId="58" xfId="3" applyNumberFormat="1" applyFont="1" applyFill="1" applyBorder="1" applyAlignment="1" applyProtection="1">
      <alignment horizontal="center" vertical="center" shrinkToFit="1"/>
    </xf>
    <xf numFmtId="0" fontId="19" fillId="2" borderId="68" xfId="3" applyNumberFormat="1" applyFont="1" applyFill="1" applyBorder="1" applyAlignment="1" applyProtection="1">
      <alignment horizontal="center" vertical="center" shrinkToFit="1"/>
    </xf>
    <xf numFmtId="0" fontId="27" fillId="5" borderId="100" xfId="9" applyFont="1" applyFill="1" applyBorder="1" applyAlignment="1" applyProtection="1">
      <alignment horizontal="left" vertical="top" wrapText="1"/>
      <protection locked="0"/>
    </xf>
    <xf numFmtId="0" fontId="27" fillId="5" borderId="101" xfId="9" applyFont="1" applyFill="1" applyBorder="1" applyAlignment="1" applyProtection="1">
      <alignment horizontal="left" vertical="top" wrapText="1"/>
      <protection locked="0"/>
    </xf>
    <xf numFmtId="0" fontId="27" fillId="5" borderId="102" xfId="9" applyFont="1" applyFill="1" applyBorder="1" applyAlignment="1" applyProtection="1">
      <alignment horizontal="left" vertical="top" wrapText="1"/>
      <protection locked="0"/>
    </xf>
    <xf numFmtId="0" fontId="27" fillId="5" borderId="103" xfId="9" applyFont="1" applyFill="1" applyBorder="1" applyAlignment="1" applyProtection="1">
      <alignment horizontal="left" vertical="top" wrapText="1"/>
      <protection locked="0"/>
    </xf>
    <xf numFmtId="0" fontId="27" fillId="5" borderId="0" xfId="9" applyFont="1" applyFill="1" applyAlignment="1" applyProtection="1">
      <alignment horizontal="left" vertical="top" wrapText="1"/>
      <protection locked="0"/>
    </xf>
    <xf numFmtId="0" fontId="27" fillId="5" borderId="104" xfId="9" applyFont="1" applyFill="1" applyBorder="1" applyAlignment="1" applyProtection="1">
      <alignment horizontal="left" vertical="top" wrapText="1"/>
      <protection locked="0"/>
    </xf>
    <xf numFmtId="0" fontId="27" fillId="5" borderId="105" xfId="9" applyFont="1" applyFill="1" applyBorder="1" applyAlignment="1" applyProtection="1">
      <alignment horizontal="left" vertical="top" wrapText="1"/>
      <protection locked="0"/>
    </xf>
    <xf numFmtId="0" fontId="27" fillId="5" borderId="106" xfId="9" applyFont="1" applyFill="1" applyBorder="1" applyAlignment="1" applyProtection="1">
      <alignment horizontal="left" vertical="top" wrapText="1"/>
      <protection locked="0"/>
    </xf>
    <xf numFmtId="0" fontId="27" fillId="5" borderId="107" xfId="9" applyFont="1" applyFill="1" applyBorder="1" applyAlignment="1" applyProtection="1">
      <alignment horizontal="left" vertical="top" wrapText="1"/>
      <protection locked="0"/>
    </xf>
    <xf numFmtId="0" fontId="29" fillId="5" borderId="11" xfId="9" applyFont="1" applyFill="1" applyBorder="1" applyAlignment="1" applyProtection="1">
      <alignment horizontal="center" vertical="center" shrinkToFit="1"/>
      <protection locked="0"/>
    </xf>
    <xf numFmtId="0" fontId="29" fillId="5" borderId="3" xfId="9" applyFont="1" applyFill="1" applyBorder="1" applyAlignment="1" applyProtection="1">
      <alignment horizontal="center" vertical="center" shrinkToFit="1"/>
      <protection locked="0"/>
    </xf>
    <xf numFmtId="0" fontId="29" fillId="5" borderId="12" xfId="9" applyFont="1" applyFill="1" applyBorder="1" applyAlignment="1" applyProtection="1">
      <alignment horizontal="center" vertical="center" shrinkToFit="1"/>
      <protection locked="0"/>
    </xf>
    <xf numFmtId="0" fontId="29" fillId="5" borderId="23" xfId="9" applyFont="1" applyFill="1" applyBorder="1" applyAlignment="1" applyProtection="1">
      <alignment horizontal="center" vertical="center" shrinkToFit="1"/>
      <protection locked="0"/>
    </xf>
    <xf numFmtId="0" fontId="29" fillId="5" borderId="0" xfId="9" applyFont="1" applyFill="1" applyAlignment="1" applyProtection="1">
      <alignment horizontal="center" vertical="center" shrinkToFit="1"/>
      <protection locked="0"/>
    </xf>
    <xf numFmtId="0" fontId="29" fillId="5" borderId="10" xfId="9" applyFont="1" applyFill="1" applyBorder="1" applyAlignment="1" applyProtection="1">
      <alignment horizontal="center" vertical="center" shrinkToFit="1"/>
      <protection locked="0"/>
    </xf>
    <xf numFmtId="0" fontId="29" fillId="5" borderId="7" xfId="9" applyFont="1" applyFill="1" applyBorder="1" applyAlignment="1" applyProtection="1">
      <alignment horizontal="center" vertical="center" shrinkToFit="1"/>
      <protection locked="0"/>
    </xf>
    <xf numFmtId="0" fontId="29" fillId="5" borderId="1" xfId="9" applyFont="1" applyFill="1" applyBorder="1" applyAlignment="1" applyProtection="1">
      <alignment horizontal="center" vertical="center" shrinkToFit="1"/>
      <protection locked="0"/>
    </xf>
    <xf numFmtId="0" fontId="29" fillId="5" borderId="9" xfId="9" applyFont="1" applyFill="1" applyBorder="1" applyAlignment="1" applyProtection="1">
      <alignment horizontal="center" vertical="center" shrinkToFit="1"/>
      <protection locked="0"/>
    </xf>
    <xf numFmtId="0" fontId="22" fillId="0" borderId="16" xfId="9" applyFont="1" applyBorder="1" applyAlignment="1">
      <alignment horizontal="center" vertical="center"/>
    </xf>
    <xf numFmtId="0" fontId="22" fillId="0" borderId="13" xfId="9" applyFont="1" applyBorder="1" applyAlignment="1">
      <alignment horizontal="center" vertical="center"/>
    </xf>
    <xf numFmtId="0" fontId="22" fillId="0" borderId="63" xfId="9" applyFont="1" applyBorder="1" applyAlignment="1">
      <alignment horizontal="center" vertical="center"/>
    </xf>
    <xf numFmtId="0" fontId="22" fillId="0" borderId="16" xfId="9" applyFont="1" applyBorder="1" applyAlignment="1">
      <alignment horizontal="center" vertical="center" wrapText="1"/>
    </xf>
    <xf numFmtId="0" fontId="22" fillId="0" borderId="13" xfId="9" applyFont="1" applyBorder="1" applyAlignment="1">
      <alignment horizontal="center" vertical="center" wrapText="1"/>
    </xf>
    <xf numFmtId="0" fontId="22" fillId="0" borderId="63" xfId="9" applyFont="1" applyBorder="1" applyAlignment="1">
      <alignment horizontal="center" vertical="center" wrapText="1"/>
    </xf>
    <xf numFmtId="38" fontId="19" fillId="0" borderId="67" xfId="3" applyFont="1" applyBorder="1" applyAlignment="1" applyProtection="1">
      <alignment horizontal="right" vertical="center"/>
    </xf>
    <xf numFmtId="38" fontId="19" fillId="0" borderId="68" xfId="3" applyFont="1" applyBorder="1" applyAlignment="1" applyProtection="1">
      <alignment horizontal="right" vertical="center"/>
    </xf>
    <xf numFmtId="0" fontId="19" fillId="5" borderId="28" xfId="3" applyNumberFormat="1" applyFont="1" applyFill="1" applyBorder="1" applyAlignment="1" applyProtection="1">
      <alignment vertical="center"/>
      <protection locked="0"/>
    </xf>
    <xf numFmtId="0" fontId="19" fillId="5" borderId="32" xfId="3" applyNumberFormat="1" applyFont="1" applyFill="1" applyBorder="1" applyAlignment="1" applyProtection="1">
      <alignment vertical="center"/>
      <protection locked="0"/>
    </xf>
    <xf numFmtId="0" fontId="19" fillId="5" borderId="62" xfId="3" applyNumberFormat="1" applyFont="1" applyFill="1" applyBorder="1" applyAlignment="1" applyProtection="1">
      <alignment vertical="center"/>
      <protection locked="0"/>
    </xf>
    <xf numFmtId="0" fontId="19" fillId="2" borderId="16" xfId="9" applyFont="1" applyFill="1" applyBorder="1" applyAlignment="1">
      <alignment horizontal="center" vertical="center"/>
    </xf>
    <xf numFmtId="0" fontId="19" fillId="2" borderId="33" xfId="9" applyFont="1" applyFill="1" applyBorder="1" applyAlignment="1">
      <alignment horizontal="center" vertical="center"/>
    </xf>
    <xf numFmtId="0" fontId="19" fillId="2" borderId="34" xfId="9" applyFont="1" applyFill="1" applyBorder="1" applyAlignment="1">
      <alignment horizontal="center" vertical="center"/>
    </xf>
    <xf numFmtId="0" fontId="19" fillId="2" borderId="63" xfId="9" applyFont="1" applyFill="1" applyBorder="1" applyAlignment="1">
      <alignment horizontal="center" vertical="center"/>
    </xf>
    <xf numFmtId="0" fontId="28" fillId="9" borderId="16" xfId="9" applyFont="1" applyFill="1" applyBorder="1" applyAlignment="1">
      <alignment horizontal="center" vertical="center"/>
    </xf>
    <xf numFmtId="0" fontId="28" fillId="9" borderId="63" xfId="9" applyFont="1" applyFill="1" applyBorder="1" applyAlignment="1">
      <alignment horizontal="center" vertical="center"/>
    </xf>
    <xf numFmtId="0" fontId="19" fillId="5" borderId="67" xfId="9" applyFont="1" applyFill="1" applyBorder="1" applyAlignment="1" applyProtection="1">
      <alignment vertical="center"/>
      <protection locked="0"/>
    </xf>
    <xf numFmtId="0" fontId="19" fillId="5" borderId="39" xfId="9" applyFont="1" applyFill="1" applyBorder="1" applyAlignment="1" applyProtection="1">
      <alignment vertical="center"/>
      <protection locked="0"/>
    </xf>
    <xf numFmtId="0" fontId="52" fillId="0" borderId="0" xfId="9" applyFont="1" applyAlignment="1">
      <alignment vertical="top"/>
    </xf>
    <xf numFmtId="0" fontId="34" fillId="0" borderId="0" xfId="9" applyFont="1" applyAlignment="1">
      <alignment vertical="top"/>
    </xf>
    <xf numFmtId="0" fontId="22" fillId="0" borderId="0" xfId="9" applyFont="1" applyAlignment="1">
      <alignment horizontal="center" vertical="center"/>
    </xf>
    <xf numFmtId="0" fontId="29" fillId="0" borderId="0" xfId="9" applyFont="1" applyAlignment="1">
      <alignment horizontal="center" vertical="center"/>
    </xf>
    <xf numFmtId="0" fontId="19" fillId="0" borderId="63" xfId="3" applyNumberFormat="1" applyFont="1" applyFill="1" applyBorder="1" applyAlignment="1" applyProtection="1">
      <alignment horizontal="center" vertical="center"/>
    </xf>
    <xf numFmtId="38" fontId="19" fillId="6" borderId="43" xfId="9" applyNumberFormat="1" applyFont="1" applyFill="1" applyBorder="1" applyAlignment="1">
      <alignment horizontal="right" vertical="center"/>
    </xf>
    <xf numFmtId="38" fontId="19" fillId="6" borderId="2" xfId="9" applyNumberFormat="1" applyFont="1" applyFill="1" applyBorder="1" applyAlignment="1">
      <alignment horizontal="right" vertical="center"/>
    </xf>
    <xf numFmtId="0" fontId="19" fillId="6" borderId="43" xfId="3" applyNumberFormat="1" applyFont="1" applyFill="1" applyBorder="1" applyAlignment="1" applyProtection="1">
      <alignment horizontal="right" vertical="center"/>
    </xf>
    <xf numFmtId="0" fontId="19" fillId="6" borderId="2" xfId="3" applyNumberFormat="1" applyFont="1" applyFill="1" applyBorder="1" applyAlignment="1" applyProtection="1">
      <alignment horizontal="right" vertical="center"/>
    </xf>
    <xf numFmtId="0" fontId="19" fillId="2" borderId="1" xfId="9" applyFont="1" applyFill="1" applyBorder="1" applyAlignment="1">
      <alignment horizontal="center" vertical="center" shrinkToFit="1"/>
    </xf>
    <xf numFmtId="0" fontId="19" fillId="2" borderId="9" xfId="9" applyFont="1" applyFill="1" applyBorder="1" applyAlignment="1">
      <alignment horizontal="center" vertical="center" shrinkToFit="1"/>
    </xf>
    <xf numFmtId="0" fontId="19" fillId="5" borderId="1" xfId="9" applyFont="1" applyFill="1" applyBorder="1" applyAlignment="1">
      <alignment vertical="center" shrinkToFit="1"/>
    </xf>
    <xf numFmtId="38" fontId="19" fillId="6" borderId="7" xfId="3" applyFont="1" applyFill="1" applyBorder="1" applyAlignment="1" applyProtection="1">
      <alignment horizontal="right" vertical="center"/>
    </xf>
    <xf numFmtId="38" fontId="19" fillId="6" borderId="1" xfId="3" applyFont="1" applyFill="1" applyBorder="1" applyAlignment="1" applyProtection="1">
      <alignment horizontal="right" vertical="center"/>
    </xf>
    <xf numFmtId="38" fontId="19" fillId="6" borderId="46" xfId="3" applyFont="1" applyFill="1" applyBorder="1" applyAlignment="1" applyProtection="1">
      <alignment horizontal="right" vertical="center"/>
    </xf>
    <xf numFmtId="0" fontId="19" fillId="5" borderId="9" xfId="9" applyFont="1" applyFill="1" applyBorder="1" applyAlignment="1">
      <alignment vertical="center" shrinkToFit="1"/>
    </xf>
    <xf numFmtId="0" fontId="19" fillId="5" borderId="32" xfId="9" applyFont="1" applyFill="1" applyBorder="1" applyAlignment="1">
      <alignment vertical="center"/>
    </xf>
    <xf numFmtId="0" fontId="19" fillId="5" borderId="32" xfId="9" applyFont="1" applyFill="1" applyBorder="1" applyAlignment="1">
      <alignment vertical="center" shrinkToFit="1"/>
    </xf>
    <xf numFmtId="38" fontId="19" fillId="6" borderId="30" xfId="3" applyFont="1" applyFill="1" applyBorder="1" applyAlignment="1" applyProtection="1">
      <alignment horizontal="right" vertical="center"/>
    </xf>
    <xf numFmtId="38" fontId="19" fillId="6" borderId="32" xfId="3" applyFont="1" applyFill="1" applyBorder="1" applyAlignment="1" applyProtection="1">
      <alignment horizontal="right" vertical="center"/>
    </xf>
    <xf numFmtId="38" fontId="19" fillId="6" borderId="60" xfId="3" applyFont="1" applyFill="1" applyBorder="1" applyAlignment="1" applyProtection="1">
      <alignment horizontal="right" vertical="center"/>
    </xf>
    <xf numFmtId="0" fontId="19" fillId="5" borderId="29" xfId="9" applyFont="1" applyFill="1" applyBorder="1" applyAlignment="1">
      <alignment vertical="center" shrinkToFit="1"/>
    </xf>
    <xf numFmtId="38" fontId="19" fillId="6" borderId="49" xfId="3" applyFont="1" applyFill="1" applyBorder="1" applyAlignment="1" applyProtection="1">
      <alignment horizontal="right" vertical="center"/>
    </xf>
    <xf numFmtId="38" fontId="19" fillId="6" borderId="52" xfId="3" applyFont="1" applyFill="1" applyBorder="1" applyAlignment="1" applyProtection="1">
      <alignment horizontal="right" vertical="center"/>
    </xf>
    <xf numFmtId="38" fontId="19" fillId="6" borderId="57" xfId="3" applyFont="1" applyFill="1" applyBorder="1" applyAlignment="1" applyProtection="1">
      <alignment horizontal="right" vertical="center"/>
    </xf>
    <xf numFmtId="0" fontId="19" fillId="5" borderId="52" xfId="9" applyFont="1" applyFill="1" applyBorder="1" applyAlignment="1">
      <alignment vertical="center" shrinkToFit="1"/>
    </xf>
    <xf numFmtId="0" fontId="19" fillId="5" borderId="50" xfId="9" applyFont="1" applyFill="1" applyBorder="1" applyAlignment="1">
      <alignment vertical="center" shrinkToFit="1"/>
    </xf>
    <xf numFmtId="0" fontId="19" fillId="5" borderId="59" xfId="9" applyFont="1" applyFill="1" applyBorder="1" applyAlignment="1">
      <alignment vertical="center"/>
    </xf>
    <xf numFmtId="0" fontId="19" fillId="5" borderId="3" xfId="9" applyFont="1" applyFill="1" applyBorder="1" applyAlignment="1">
      <alignment vertical="center" shrinkToFit="1"/>
    </xf>
    <xf numFmtId="38" fontId="19" fillId="6" borderId="11" xfId="3" applyFont="1" applyFill="1" applyBorder="1" applyAlignment="1" applyProtection="1">
      <alignment horizontal="right" vertical="center"/>
    </xf>
    <xf numFmtId="38" fontId="19" fillId="6" borderId="3" xfId="3" applyFont="1" applyFill="1" applyBorder="1" applyAlignment="1" applyProtection="1">
      <alignment horizontal="right" vertical="center"/>
    </xf>
    <xf numFmtId="38" fontId="19" fillId="6" borderId="42" xfId="3" applyFont="1" applyFill="1" applyBorder="1" applyAlignment="1" applyProtection="1">
      <alignment horizontal="right" vertical="center"/>
    </xf>
    <xf numFmtId="0" fontId="19" fillId="5" borderId="12" xfId="9" applyFont="1" applyFill="1" applyBorder="1" applyAlignment="1">
      <alignment vertical="center" shrinkToFit="1"/>
    </xf>
    <xf numFmtId="0" fontId="19" fillId="5" borderId="36" xfId="9" applyFont="1" applyFill="1" applyBorder="1" applyAlignment="1">
      <alignment vertical="center" shrinkToFit="1"/>
    </xf>
    <xf numFmtId="38" fontId="19" fillId="6" borderId="35" xfId="3" applyFont="1" applyFill="1" applyBorder="1" applyAlignment="1" applyProtection="1">
      <alignment horizontal="right" vertical="center"/>
    </xf>
    <xf numFmtId="38" fontId="19" fillId="6" borderId="36" xfId="3" applyFont="1" applyFill="1" applyBorder="1" applyAlignment="1" applyProtection="1">
      <alignment horizontal="right" vertical="center"/>
    </xf>
    <xf numFmtId="38" fontId="19" fillId="6" borderId="37" xfId="3" applyFont="1" applyFill="1" applyBorder="1" applyAlignment="1" applyProtection="1">
      <alignment horizontal="right" vertical="center"/>
    </xf>
    <xf numFmtId="38" fontId="19" fillId="6" borderId="34" xfId="3" applyFont="1" applyFill="1" applyBorder="1" applyAlignment="1" applyProtection="1">
      <alignment horizontal="right" vertical="center"/>
    </xf>
    <xf numFmtId="38" fontId="19" fillId="6" borderId="13" xfId="3" applyFont="1" applyFill="1" applyBorder="1" applyAlignment="1" applyProtection="1">
      <alignment horizontal="right" vertical="center"/>
    </xf>
    <xf numFmtId="0" fontId="19" fillId="5" borderId="0" xfId="9" applyFont="1" applyFill="1" applyAlignment="1">
      <alignment vertical="center" shrinkToFit="1"/>
    </xf>
    <xf numFmtId="38" fontId="19" fillId="6" borderId="23" xfId="3" applyFont="1" applyFill="1" applyBorder="1" applyAlignment="1" applyProtection="1">
      <alignment horizontal="right" vertical="center"/>
    </xf>
    <xf numFmtId="38" fontId="19" fillId="6" borderId="0" xfId="3" applyFont="1" applyFill="1" applyBorder="1" applyAlignment="1" applyProtection="1">
      <alignment horizontal="right" vertical="center"/>
    </xf>
    <xf numFmtId="38" fontId="19" fillId="6" borderId="99" xfId="3" applyFont="1" applyFill="1" applyBorder="1" applyAlignment="1" applyProtection="1">
      <alignment horizontal="right" vertical="center"/>
    </xf>
    <xf numFmtId="0" fontId="19" fillId="5" borderId="10" xfId="9" applyFont="1" applyFill="1" applyBorder="1" applyAlignment="1">
      <alignment vertical="center" shrinkToFit="1"/>
    </xf>
    <xf numFmtId="0" fontId="19" fillId="5" borderId="39" xfId="9" applyFont="1" applyFill="1" applyBorder="1" applyAlignment="1">
      <alignment vertical="center" shrinkToFit="1"/>
    </xf>
    <xf numFmtId="0" fontId="19" fillId="0" borderId="63" xfId="9" applyFont="1" applyBorder="1" applyAlignment="1">
      <alignment horizontal="center" vertical="center"/>
    </xf>
    <xf numFmtId="0" fontId="19" fillId="0" borderId="64" xfId="9" applyFont="1" applyBorder="1" applyAlignment="1">
      <alignment horizontal="center" vertical="center"/>
    </xf>
    <xf numFmtId="0" fontId="19" fillId="5" borderId="0" xfId="9" applyFont="1" applyFill="1" applyAlignment="1">
      <alignment vertical="center"/>
    </xf>
    <xf numFmtId="0" fontId="19" fillId="5" borderId="2" xfId="9" applyFont="1" applyFill="1" applyBorder="1" applyAlignment="1">
      <alignment vertical="center" shrinkToFit="1"/>
    </xf>
    <xf numFmtId="38" fontId="19" fillId="6" borderId="5" xfId="3" applyFont="1" applyFill="1" applyBorder="1" applyAlignment="1" applyProtection="1">
      <alignment horizontal="right" vertical="center"/>
    </xf>
    <xf numFmtId="38" fontId="19" fillId="6" borderId="2" xfId="3" applyFont="1" applyFill="1" applyBorder="1" applyAlignment="1" applyProtection="1">
      <alignment horizontal="right" vertical="center"/>
    </xf>
    <xf numFmtId="38" fontId="19" fillId="6" borderId="44" xfId="3" applyFont="1" applyFill="1" applyBorder="1" applyAlignment="1" applyProtection="1">
      <alignment horizontal="right" vertical="center"/>
    </xf>
    <xf numFmtId="0" fontId="19" fillId="5" borderId="6" xfId="9" applyFont="1" applyFill="1" applyBorder="1" applyAlignment="1">
      <alignment vertical="center" shrinkToFit="1"/>
    </xf>
    <xf numFmtId="0" fontId="19" fillId="5" borderId="2" xfId="9" applyFont="1" applyFill="1" applyBorder="1" applyAlignment="1">
      <alignment vertical="center"/>
    </xf>
    <xf numFmtId="0" fontId="19" fillId="5" borderId="2" xfId="3" applyNumberFormat="1" applyFont="1" applyFill="1" applyBorder="1" applyAlignment="1" applyProtection="1">
      <alignment vertical="center" shrinkToFit="1"/>
    </xf>
    <xf numFmtId="0" fontId="19" fillId="6" borderId="5" xfId="9" applyFont="1" applyFill="1" applyBorder="1" applyAlignment="1">
      <alignment horizontal="right" vertical="center"/>
    </xf>
    <xf numFmtId="0" fontId="19" fillId="6" borderId="2" xfId="9" applyFont="1" applyFill="1" applyBorder="1" applyAlignment="1">
      <alignment horizontal="right" vertical="center"/>
    </xf>
    <xf numFmtId="0" fontId="19" fillId="5" borderId="52" xfId="9" applyFont="1" applyFill="1" applyBorder="1" applyAlignment="1">
      <alignment vertical="center"/>
    </xf>
    <xf numFmtId="0" fontId="19" fillId="5" borderId="52" xfId="3" applyNumberFormat="1" applyFont="1" applyFill="1" applyBorder="1" applyAlignment="1" applyProtection="1">
      <alignment vertical="center" shrinkToFit="1"/>
    </xf>
    <xf numFmtId="0" fontId="19" fillId="6" borderId="49" xfId="9" applyFont="1" applyFill="1" applyBorder="1" applyAlignment="1">
      <alignment horizontal="right" vertical="center"/>
    </xf>
    <xf numFmtId="0" fontId="19" fillId="6" borderId="52" xfId="9" applyFont="1" applyFill="1" applyBorder="1" applyAlignment="1">
      <alignment horizontal="right" vertical="center"/>
    </xf>
    <xf numFmtId="38" fontId="19" fillId="6" borderId="56" xfId="9" applyNumberFormat="1" applyFont="1" applyFill="1" applyBorder="1" applyAlignment="1">
      <alignment horizontal="right" vertical="center"/>
    </xf>
    <xf numFmtId="38" fontId="19" fillId="6" borderId="52" xfId="9" applyNumberFormat="1" applyFont="1" applyFill="1" applyBorder="1" applyAlignment="1">
      <alignment horizontal="right" vertical="center"/>
    </xf>
    <xf numFmtId="0" fontId="19" fillId="5" borderId="32" xfId="3" applyNumberFormat="1" applyFont="1" applyFill="1" applyBorder="1" applyAlignment="1" applyProtection="1">
      <alignment vertical="center" shrinkToFit="1"/>
    </xf>
    <xf numFmtId="0" fontId="19" fillId="5" borderId="29" xfId="3" applyNumberFormat="1" applyFont="1" applyFill="1" applyBorder="1" applyAlignment="1" applyProtection="1">
      <alignment vertical="center" shrinkToFit="1"/>
    </xf>
    <xf numFmtId="0" fontId="19" fillId="5" borderId="75" xfId="9" applyFont="1" applyFill="1" applyBorder="1" applyAlignment="1">
      <alignment vertical="center" shrinkToFit="1"/>
    </xf>
    <xf numFmtId="0" fontId="19" fillId="5" borderId="1" xfId="9" applyFont="1" applyFill="1" applyBorder="1" applyAlignment="1">
      <alignment vertical="center"/>
    </xf>
    <xf numFmtId="0" fontId="19" fillId="5" borderId="71" xfId="9" applyFont="1" applyFill="1" applyBorder="1" applyAlignment="1">
      <alignment vertical="center" shrinkToFit="1"/>
    </xf>
    <xf numFmtId="0" fontId="19" fillId="5" borderId="3" xfId="9" applyFont="1" applyFill="1" applyBorder="1" applyAlignment="1">
      <alignment vertical="center"/>
    </xf>
    <xf numFmtId="0" fontId="19" fillId="5" borderId="67" xfId="9" applyFont="1" applyFill="1" applyBorder="1" applyAlignment="1">
      <alignment vertical="center" shrinkToFit="1"/>
    </xf>
    <xf numFmtId="0" fontId="19" fillId="0" borderId="68" xfId="3" applyNumberFormat="1" applyFont="1" applyFill="1" applyBorder="1" applyAlignment="1" applyProtection="1">
      <alignment horizontal="center" vertical="center"/>
    </xf>
    <xf numFmtId="0" fontId="19" fillId="0" borderId="72" xfId="3" applyNumberFormat="1" applyFont="1" applyFill="1" applyBorder="1" applyAlignment="1" applyProtection="1">
      <alignment horizontal="center" vertical="center"/>
    </xf>
    <xf numFmtId="0" fontId="19" fillId="5" borderId="10" xfId="9" applyFont="1" applyFill="1" applyBorder="1" applyAlignment="1">
      <alignment vertical="center"/>
    </xf>
    <xf numFmtId="0" fontId="24" fillId="0" borderId="5" xfId="9" applyFont="1" applyBorder="1" applyAlignment="1">
      <alignment horizontal="right" vertical="center"/>
    </xf>
    <xf numFmtId="0" fontId="24" fillId="0" borderId="2" xfId="9" applyFont="1" applyBorder="1" applyAlignment="1">
      <alignment horizontal="right" vertical="center"/>
    </xf>
    <xf numFmtId="0" fontId="24" fillId="0" borderId="72" xfId="9" applyFont="1" applyBorder="1" applyAlignment="1">
      <alignment horizontal="right" vertical="center"/>
    </xf>
    <xf numFmtId="0" fontId="19" fillId="5" borderId="79" xfId="3" applyNumberFormat="1" applyFont="1" applyFill="1" applyBorder="1" applyAlignment="1" applyProtection="1">
      <alignment vertical="center" shrinkToFit="1"/>
    </xf>
    <xf numFmtId="0" fontId="19" fillId="5" borderId="80" xfId="3" applyNumberFormat="1" applyFont="1" applyFill="1" applyBorder="1" applyAlignment="1" applyProtection="1">
      <alignment vertical="center" shrinkToFit="1"/>
    </xf>
    <xf numFmtId="0" fontId="19" fillId="5" borderId="70" xfId="9" applyFont="1" applyFill="1" applyBorder="1" applyAlignment="1">
      <alignment vertical="center"/>
    </xf>
    <xf numFmtId="0" fontId="19" fillId="2" borderId="1" xfId="9" applyFont="1" applyFill="1" applyBorder="1" applyAlignment="1">
      <alignment horizontal="center" vertical="center"/>
    </xf>
    <xf numFmtId="0" fontId="19" fillId="5" borderId="48" xfId="9" applyFont="1" applyFill="1" applyBorder="1" applyAlignment="1">
      <alignment vertical="center"/>
    </xf>
    <xf numFmtId="0" fontId="19" fillId="5" borderId="142" xfId="3" applyNumberFormat="1" applyFont="1" applyFill="1" applyBorder="1" applyAlignment="1" applyProtection="1">
      <alignment horizontal="left" vertical="center" shrinkToFit="1"/>
    </xf>
    <xf numFmtId="0" fontId="19" fillId="5" borderId="143" xfId="3" applyNumberFormat="1" applyFont="1" applyFill="1" applyBorder="1" applyAlignment="1" applyProtection="1">
      <alignment horizontal="left" vertical="center" shrinkToFit="1"/>
    </xf>
    <xf numFmtId="0" fontId="19" fillId="5" borderId="144" xfId="3" applyNumberFormat="1" applyFont="1" applyFill="1" applyBorder="1" applyAlignment="1" applyProtection="1">
      <alignment horizontal="left" vertical="center" shrinkToFit="1"/>
    </xf>
    <xf numFmtId="0" fontId="19" fillId="5" borderId="79" xfId="3" applyNumberFormat="1" applyFont="1" applyFill="1" applyBorder="1" applyAlignment="1" applyProtection="1">
      <alignment horizontal="left" vertical="center" shrinkToFit="1"/>
    </xf>
    <xf numFmtId="0" fontId="19" fillId="5" borderId="80" xfId="3" applyNumberFormat="1" applyFont="1" applyFill="1" applyBorder="1" applyAlignment="1" applyProtection="1">
      <alignment horizontal="left" vertical="center" shrinkToFit="1"/>
    </xf>
    <xf numFmtId="0" fontId="19" fillId="5" borderId="93" xfId="3" applyNumberFormat="1" applyFont="1" applyFill="1" applyBorder="1" applyAlignment="1" applyProtection="1">
      <alignment horizontal="left" vertical="center" shrinkToFit="1"/>
    </xf>
    <xf numFmtId="0" fontId="19" fillId="5" borderId="137" xfId="3" applyNumberFormat="1" applyFont="1" applyFill="1" applyBorder="1" applyAlignment="1" applyProtection="1">
      <alignment horizontal="center" vertical="center"/>
    </xf>
    <xf numFmtId="0" fontId="19" fillId="5" borderId="145" xfId="3" applyNumberFormat="1" applyFont="1" applyFill="1" applyBorder="1" applyAlignment="1" applyProtection="1">
      <alignment horizontal="center" vertical="center"/>
    </xf>
    <xf numFmtId="0" fontId="19" fillId="5" borderId="151" xfId="3" applyNumberFormat="1" applyFont="1" applyFill="1" applyBorder="1" applyAlignment="1" applyProtection="1">
      <alignment horizontal="center" vertical="center"/>
    </xf>
    <xf numFmtId="0" fontId="19" fillId="5" borderId="138" xfId="3" applyNumberFormat="1" applyFont="1" applyFill="1" applyBorder="1" applyAlignment="1" applyProtection="1">
      <alignment horizontal="center" vertical="center"/>
    </xf>
    <xf numFmtId="0" fontId="19" fillId="5" borderId="146" xfId="3" applyNumberFormat="1" applyFont="1" applyFill="1" applyBorder="1" applyAlignment="1" applyProtection="1">
      <alignment horizontal="center" vertical="center"/>
    </xf>
    <xf numFmtId="0" fontId="19" fillId="5" borderId="147" xfId="3" applyNumberFormat="1" applyFont="1" applyFill="1" applyBorder="1" applyAlignment="1" applyProtection="1">
      <alignment horizontal="center" vertical="center"/>
    </xf>
    <xf numFmtId="0" fontId="54" fillId="5" borderId="152" xfId="3" applyNumberFormat="1" applyFont="1" applyFill="1" applyBorder="1" applyAlignment="1" applyProtection="1">
      <alignment horizontal="center" vertical="center"/>
    </xf>
    <xf numFmtId="0" fontId="54" fillId="5" borderId="148" xfId="3" applyNumberFormat="1" applyFont="1" applyFill="1" applyBorder="1" applyAlignment="1" applyProtection="1">
      <alignment horizontal="center" vertical="center"/>
    </xf>
    <xf numFmtId="0" fontId="19" fillId="5" borderId="15" xfId="9" applyFont="1" applyFill="1" applyBorder="1" applyAlignment="1">
      <alignment vertical="center"/>
    </xf>
    <xf numFmtId="0" fontId="24" fillId="0" borderId="49" xfId="9" applyFont="1" applyBorder="1" applyAlignment="1">
      <alignment horizontal="right" vertical="center"/>
    </xf>
    <xf numFmtId="0" fontId="24" fillId="0" borderId="52" xfId="9" applyFont="1" applyBorder="1" applyAlignment="1">
      <alignment horizontal="right" vertical="center"/>
    </xf>
    <xf numFmtId="0" fontId="24" fillId="0" borderId="74" xfId="9" applyFont="1" applyBorder="1" applyAlignment="1">
      <alignment horizontal="right" vertical="center"/>
    </xf>
    <xf numFmtId="0" fontId="19" fillId="5" borderId="81" xfId="3" applyNumberFormat="1" applyFont="1" applyFill="1" applyBorder="1" applyAlignment="1" applyProtection="1">
      <alignment vertical="center" shrinkToFit="1"/>
    </xf>
    <xf numFmtId="0" fontId="19" fillId="5" borderId="82" xfId="3" applyNumberFormat="1" applyFont="1" applyFill="1" applyBorder="1" applyAlignment="1" applyProtection="1">
      <alignment vertical="center" shrinkToFit="1"/>
    </xf>
    <xf numFmtId="0" fontId="19" fillId="5" borderId="94" xfId="3" applyNumberFormat="1" applyFont="1" applyFill="1" applyBorder="1" applyAlignment="1" applyProtection="1">
      <alignment vertical="center" shrinkToFit="1"/>
    </xf>
    <xf numFmtId="38" fontId="19" fillId="6" borderId="11" xfId="9" applyNumberFormat="1" applyFont="1" applyFill="1" applyBorder="1" applyAlignment="1">
      <alignment horizontal="right" vertical="center"/>
    </xf>
    <xf numFmtId="38" fontId="19" fillId="6" borderId="3" xfId="9" applyNumberFormat="1" applyFont="1" applyFill="1" applyBorder="1" applyAlignment="1">
      <alignment horizontal="right" vertical="center"/>
    </xf>
    <xf numFmtId="38" fontId="19" fillId="6" borderId="7" xfId="9" applyNumberFormat="1" applyFont="1" applyFill="1" applyBorder="1" applyAlignment="1">
      <alignment horizontal="right" vertical="center"/>
    </xf>
    <xf numFmtId="38" fontId="19" fillId="6" borderId="1" xfId="9" applyNumberFormat="1" applyFont="1" applyFill="1" applyBorder="1" applyAlignment="1">
      <alignment horizontal="right" vertical="center"/>
    </xf>
    <xf numFmtId="38" fontId="19" fillId="6" borderId="51" xfId="9" applyNumberFormat="1" applyFont="1" applyFill="1" applyBorder="1" applyAlignment="1">
      <alignment horizontal="right" vertical="center"/>
    </xf>
    <xf numFmtId="38" fontId="19" fillId="6" borderId="59" xfId="9" applyNumberFormat="1" applyFont="1" applyFill="1" applyBorder="1" applyAlignment="1">
      <alignment horizontal="right" vertical="center"/>
    </xf>
    <xf numFmtId="38" fontId="19" fillId="6" borderId="11" xfId="9" applyNumberFormat="1" applyFont="1" applyFill="1" applyBorder="1" applyAlignment="1">
      <alignment horizontal="right" vertical="center" indent="1"/>
    </xf>
    <xf numFmtId="38" fontId="19" fillId="6" borderId="3" xfId="9" applyNumberFormat="1" applyFont="1" applyFill="1" applyBorder="1" applyAlignment="1">
      <alignment horizontal="right" vertical="center" indent="1"/>
    </xf>
    <xf numFmtId="38" fontId="19" fillId="6" borderId="51" xfId="9" applyNumberFormat="1" applyFont="1" applyFill="1" applyBorder="1" applyAlignment="1">
      <alignment horizontal="right" vertical="center" indent="1"/>
    </xf>
    <xf numFmtId="38" fontId="19" fillId="6" borderId="59" xfId="9" applyNumberFormat="1" applyFont="1" applyFill="1" applyBorder="1" applyAlignment="1">
      <alignment horizontal="right" vertical="center" indent="1"/>
    </xf>
    <xf numFmtId="0" fontId="19" fillId="5" borderId="54" xfId="9" applyFont="1" applyFill="1" applyBorder="1" applyAlignment="1">
      <alignment horizontal="center" vertical="center" wrapText="1"/>
    </xf>
    <xf numFmtId="0" fontId="19" fillId="5" borderId="22" xfId="9" applyFont="1" applyFill="1" applyBorder="1" applyAlignment="1">
      <alignment horizontal="center" vertical="center" wrapText="1"/>
    </xf>
    <xf numFmtId="0" fontId="19" fillId="5" borderId="135" xfId="9" applyFont="1" applyFill="1" applyBorder="1" applyAlignment="1">
      <alignment horizontal="center" vertical="center" wrapText="1"/>
    </xf>
    <xf numFmtId="0" fontId="19" fillId="0" borderId="6" xfId="9" applyFont="1" applyBorder="1" applyAlignment="1">
      <alignment vertical="center" shrinkToFit="1"/>
    </xf>
    <xf numFmtId="0" fontId="19" fillId="6" borderId="41" xfId="3" applyNumberFormat="1" applyFont="1" applyFill="1" applyBorder="1" applyAlignment="1" applyProtection="1">
      <alignment horizontal="right" vertical="center"/>
    </xf>
    <xf numFmtId="0" fontId="19" fillId="6" borderId="3" xfId="3" applyNumberFormat="1" applyFont="1" applyFill="1" applyBorder="1" applyAlignment="1" applyProtection="1">
      <alignment horizontal="right" vertical="center"/>
    </xf>
    <xf numFmtId="0" fontId="19" fillId="5" borderId="40" xfId="9" applyFont="1" applyFill="1" applyBorder="1" applyAlignment="1">
      <alignment horizontal="center" vertical="center" wrapText="1"/>
    </xf>
    <xf numFmtId="0" fontId="19" fillId="5" borderId="27" xfId="9" applyFont="1" applyFill="1" applyBorder="1" applyAlignment="1">
      <alignment horizontal="center" vertical="center" wrapText="1"/>
    </xf>
    <xf numFmtId="0" fontId="23" fillId="5" borderId="33" xfId="9" applyFont="1" applyFill="1" applyBorder="1" applyAlignment="1">
      <alignment horizontal="center" vertical="center" wrapText="1"/>
    </xf>
    <xf numFmtId="0" fontId="23" fillId="5" borderId="10" xfId="9" applyFont="1" applyFill="1" applyBorder="1" applyAlignment="1">
      <alignment horizontal="center" vertical="center" wrapText="1"/>
    </xf>
    <xf numFmtId="38" fontId="19" fillId="6" borderId="43" xfId="3" applyFont="1" applyFill="1" applyBorder="1" applyAlignment="1" applyProtection="1">
      <alignment horizontal="right" vertical="center"/>
    </xf>
    <xf numFmtId="0" fontId="19" fillId="5" borderId="6" xfId="3" applyNumberFormat="1" applyFont="1" applyFill="1" applyBorder="1" applyAlignment="1" applyProtection="1">
      <alignment vertical="center" shrinkToFit="1"/>
    </xf>
    <xf numFmtId="0" fontId="19" fillId="5" borderId="28" xfId="3" applyNumberFormat="1" applyFont="1" applyFill="1" applyBorder="1" applyAlignment="1" applyProtection="1">
      <alignment vertical="center"/>
    </xf>
    <xf numFmtId="0" fontId="19" fillId="5" borderId="32" xfId="3" applyNumberFormat="1" applyFont="1" applyFill="1" applyBorder="1" applyAlignment="1" applyProtection="1">
      <alignment vertical="center"/>
    </xf>
    <xf numFmtId="0" fontId="19" fillId="5" borderId="62" xfId="3" applyNumberFormat="1" applyFont="1" applyFill="1" applyBorder="1" applyAlignment="1" applyProtection="1">
      <alignment vertical="center"/>
    </xf>
    <xf numFmtId="0" fontId="19" fillId="5" borderId="71" xfId="9" applyFont="1" applyFill="1" applyBorder="1" applyAlignment="1">
      <alignment vertical="center"/>
    </xf>
    <xf numFmtId="0" fontId="19" fillId="5" borderId="6" xfId="9" applyFont="1" applyFill="1" applyBorder="1" applyAlignment="1">
      <alignment vertical="center"/>
    </xf>
    <xf numFmtId="38" fontId="19" fillId="6" borderId="6" xfId="3" applyFont="1" applyFill="1" applyBorder="1" applyAlignment="1" applyProtection="1">
      <alignment horizontal="right" vertical="center"/>
    </xf>
    <xf numFmtId="0" fontId="19" fillId="5" borderId="75" xfId="9" applyFont="1" applyFill="1" applyBorder="1" applyAlignment="1">
      <alignment vertical="center"/>
    </xf>
    <xf numFmtId="0" fontId="19" fillId="5" borderId="50" xfId="9" applyFont="1" applyFill="1" applyBorder="1" applyAlignment="1">
      <alignment vertical="center"/>
    </xf>
    <xf numFmtId="38" fontId="19" fillId="6" borderId="50" xfId="3" applyFont="1" applyFill="1" applyBorder="1" applyAlignment="1" applyProtection="1">
      <alignment horizontal="right" vertical="center"/>
    </xf>
    <xf numFmtId="0" fontId="19" fillId="5" borderId="67" xfId="9" applyFont="1" applyFill="1" applyBorder="1" applyAlignment="1">
      <alignment vertical="center"/>
    </xf>
    <xf numFmtId="0" fontId="19" fillId="5" borderId="39" xfId="9" applyFont="1" applyFill="1" applyBorder="1" applyAlignment="1">
      <alignment vertical="center"/>
    </xf>
    <xf numFmtId="38" fontId="19" fillId="6" borderId="39" xfId="3" applyFont="1" applyFill="1" applyBorder="1" applyAlignment="1" applyProtection="1">
      <alignment horizontal="right" vertical="center"/>
    </xf>
    <xf numFmtId="0" fontId="19" fillId="0" borderId="5" xfId="9" applyFont="1" applyBorder="1" applyAlignment="1">
      <alignment horizontal="center" vertical="center"/>
    </xf>
    <xf numFmtId="0" fontId="19" fillId="0" borderId="2" xfId="9" applyFont="1" applyBorder="1" applyAlignment="1">
      <alignment horizontal="center" vertical="center"/>
    </xf>
    <xf numFmtId="0" fontId="19" fillId="0" borderId="6" xfId="9" applyFont="1" applyBorder="1" applyAlignment="1">
      <alignment horizontal="center" vertical="center"/>
    </xf>
    <xf numFmtId="0" fontId="27" fillId="5" borderId="100" xfId="9" applyFont="1" applyFill="1" applyBorder="1" applyAlignment="1">
      <alignment vertical="top" wrapText="1"/>
    </xf>
    <xf numFmtId="0" fontId="27" fillId="5" borderId="101" xfId="9" applyFont="1" applyFill="1" applyBorder="1" applyAlignment="1">
      <alignment vertical="top" wrapText="1"/>
    </xf>
    <xf numFmtId="0" fontId="27" fillId="5" borderId="102" xfId="9" applyFont="1" applyFill="1" applyBorder="1" applyAlignment="1">
      <alignment vertical="top" wrapText="1"/>
    </xf>
    <xf numFmtId="0" fontId="27" fillId="5" borderId="103" xfId="9" applyFont="1" applyFill="1" applyBorder="1" applyAlignment="1">
      <alignment vertical="top" wrapText="1"/>
    </xf>
    <xf numFmtId="0" fontId="27" fillId="5" borderId="0" xfId="9" applyFont="1" applyFill="1" applyAlignment="1">
      <alignment vertical="top" wrapText="1"/>
    </xf>
    <xf numFmtId="0" fontId="27" fillId="5" borderId="104" xfId="9" applyFont="1" applyFill="1" applyBorder="1" applyAlignment="1">
      <alignment vertical="top" wrapText="1"/>
    </xf>
    <xf numFmtId="0" fontId="27" fillId="5" borderId="105" xfId="9" applyFont="1" applyFill="1" applyBorder="1" applyAlignment="1">
      <alignment vertical="top" wrapText="1"/>
    </xf>
    <xf numFmtId="0" fontId="27" fillId="5" borderId="106" xfId="9" applyFont="1" applyFill="1" applyBorder="1" applyAlignment="1">
      <alignment vertical="top" wrapText="1"/>
    </xf>
    <xf numFmtId="0" fontId="27" fillId="5" borderId="107" xfId="9" applyFont="1" applyFill="1" applyBorder="1" applyAlignment="1">
      <alignment vertical="top" wrapText="1"/>
    </xf>
    <xf numFmtId="0" fontId="29" fillId="5" borderId="11" xfId="9" applyFont="1" applyFill="1" applyBorder="1" applyAlignment="1">
      <alignment horizontal="center" vertical="center" shrinkToFit="1"/>
    </xf>
    <xf numFmtId="0" fontId="29" fillId="5" borderId="3" xfId="9" applyFont="1" applyFill="1" applyBorder="1" applyAlignment="1">
      <alignment horizontal="center" vertical="center" shrinkToFit="1"/>
    </xf>
    <xf numFmtId="0" fontId="29" fillId="5" borderId="12" xfId="9" applyFont="1" applyFill="1" applyBorder="1" applyAlignment="1">
      <alignment horizontal="center" vertical="center" shrinkToFit="1"/>
    </xf>
    <xf numFmtId="0" fontId="29" fillId="5" borderId="23" xfId="9" applyFont="1" applyFill="1" applyBorder="1" applyAlignment="1">
      <alignment horizontal="center" vertical="center" shrinkToFit="1"/>
    </xf>
    <xf numFmtId="0" fontId="29" fillId="5" borderId="0" xfId="9" applyFont="1" applyFill="1" applyAlignment="1">
      <alignment horizontal="center" vertical="center" shrinkToFit="1"/>
    </xf>
    <xf numFmtId="0" fontId="29" fillId="5" borderId="10" xfId="9" applyFont="1" applyFill="1" applyBorder="1" applyAlignment="1">
      <alignment horizontal="center" vertical="center" shrinkToFit="1"/>
    </xf>
    <xf numFmtId="0" fontId="29" fillId="5" borderId="7" xfId="9" applyFont="1" applyFill="1" applyBorder="1" applyAlignment="1">
      <alignment horizontal="center" vertical="center" shrinkToFit="1"/>
    </xf>
    <xf numFmtId="0" fontId="29" fillId="5" borderId="1" xfId="9" applyFont="1" applyFill="1" applyBorder="1" applyAlignment="1">
      <alignment horizontal="center" vertical="center" shrinkToFit="1"/>
    </xf>
    <xf numFmtId="0" fontId="29" fillId="5" borderId="9" xfId="9" applyFont="1" applyFill="1" applyBorder="1" applyAlignment="1">
      <alignment horizontal="center" vertical="center" shrinkToFit="1"/>
    </xf>
    <xf numFmtId="0" fontId="53" fillId="0" borderId="0" xfId="9" applyFont="1" applyAlignment="1">
      <alignment horizontal="center" vertical="center"/>
    </xf>
    <xf numFmtId="0" fontId="0" fillId="2" borderId="5" xfId="0" applyFill="1" applyBorder="1" applyAlignment="1">
      <alignment horizontal="left" vertical="center"/>
    </xf>
    <xf numFmtId="0" fontId="0" fillId="2" borderId="2" xfId="0" applyFill="1" applyBorder="1" applyAlignment="1">
      <alignment horizontal="left" vertical="center"/>
    </xf>
    <xf numFmtId="0" fontId="0" fillId="2" borderId="6" xfId="0" applyFill="1"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39" fillId="10" borderId="4" xfId="0" applyFont="1" applyFill="1" applyBorder="1" applyAlignment="1">
      <alignment horizontal="center" vertical="center"/>
    </xf>
    <xf numFmtId="0" fontId="37" fillId="0" borderId="5" xfId="0" applyFont="1" applyBorder="1" applyAlignment="1">
      <alignment horizontal="left" vertical="center"/>
    </xf>
    <xf numFmtId="0" fontId="40" fillId="0" borderId="2" xfId="0" applyFont="1" applyBorder="1" applyAlignment="1">
      <alignment horizontal="left" vertical="center"/>
    </xf>
    <xf numFmtId="0" fontId="40" fillId="0" borderId="6" xfId="0" applyFont="1" applyBorder="1" applyAlignment="1">
      <alignment horizontal="left" vertical="center"/>
    </xf>
    <xf numFmtId="0" fontId="0" fillId="0" borderId="5" xfId="0" applyBorder="1" applyAlignment="1">
      <alignment horizontal="left" vertical="center" wrapText="1"/>
    </xf>
    <xf numFmtId="0" fontId="40" fillId="0" borderId="5" xfId="0" applyFont="1" applyBorder="1" applyAlignment="1">
      <alignment horizontal="left" vertical="center" shrinkToFit="1"/>
    </xf>
    <xf numFmtId="0" fontId="40" fillId="0" borderId="2" xfId="0" applyFont="1" applyBorder="1" applyAlignment="1">
      <alignment horizontal="left" vertical="center" shrinkToFit="1"/>
    </xf>
    <xf numFmtId="0" fontId="40" fillId="0" borderId="6" xfId="0" applyFont="1" applyBorder="1" applyAlignment="1">
      <alignment horizontal="left" vertical="center" shrinkToFit="1"/>
    </xf>
    <xf numFmtId="0" fontId="41" fillId="0" borderId="5" xfId="0" applyFont="1" applyBorder="1" applyAlignment="1">
      <alignment horizontal="left" vertical="center" wrapText="1"/>
    </xf>
    <xf numFmtId="0" fontId="42" fillId="0" borderId="2" xfId="0" applyFont="1" applyBorder="1" applyAlignment="1">
      <alignment horizontal="left" vertical="center" wrapText="1"/>
    </xf>
    <xf numFmtId="0" fontId="42" fillId="0" borderId="6" xfId="0" applyFont="1" applyBorder="1" applyAlignment="1">
      <alignment horizontal="left" vertical="center" wrapText="1"/>
    </xf>
    <xf numFmtId="0" fontId="41" fillId="0" borderId="2" xfId="0" applyFont="1" applyBorder="1" applyAlignment="1">
      <alignment horizontal="left" vertical="center" wrapText="1"/>
    </xf>
    <xf numFmtId="0" fontId="41" fillId="0" borderId="6" xfId="0" applyFont="1" applyBorder="1" applyAlignment="1">
      <alignment horizontal="left" vertical="center" wrapText="1"/>
    </xf>
    <xf numFmtId="0" fontId="43" fillId="0" borderId="0" xfId="11" applyFont="1" applyAlignment="1">
      <alignment horizontal="left" vertical="center"/>
    </xf>
    <xf numFmtId="0" fontId="44" fillId="0" borderId="0" xfId="11" applyFont="1" applyAlignment="1">
      <alignment horizontal="center" vertical="center"/>
    </xf>
    <xf numFmtId="0" fontId="45" fillId="0" borderId="0" xfId="11" applyFont="1" applyAlignment="1">
      <alignment horizontal="center" vertical="center"/>
    </xf>
    <xf numFmtId="0" fontId="43" fillId="2" borderId="109" xfId="11" applyFont="1" applyFill="1" applyBorder="1" applyAlignment="1">
      <alignment horizontal="center" vertical="center"/>
    </xf>
    <xf numFmtId="0" fontId="43" fillId="2" borderId="110" xfId="11" applyFont="1" applyFill="1" applyBorder="1" applyAlignment="1">
      <alignment horizontal="center" vertical="center"/>
    </xf>
    <xf numFmtId="0" fontId="43" fillId="2" borderId="113" xfId="11" applyFont="1" applyFill="1" applyBorder="1" applyAlignment="1">
      <alignment horizontal="center" vertical="center"/>
    </xf>
    <xf numFmtId="0" fontId="43" fillId="2" borderId="114" xfId="11" applyFont="1" applyFill="1" applyBorder="1" applyAlignment="1">
      <alignment horizontal="center" vertical="center"/>
    </xf>
    <xf numFmtId="0" fontId="43" fillId="2" borderId="111" xfId="11" applyFont="1" applyFill="1" applyBorder="1" applyAlignment="1">
      <alignment horizontal="center" vertical="center"/>
    </xf>
    <xf numFmtId="0" fontId="43" fillId="2" borderId="4" xfId="11" applyFont="1" applyFill="1" applyBorder="1" applyAlignment="1">
      <alignment horizontal="center" vertical="center"/>
    </xf>
    <xf numFmtId="0" fontId="43" fillId="2" borderId="112" xfId="11" applyFont="1" applyFill="1" applyBorder="1" applyAlignment="1">
      <alignment horizontal="center" vertical="center"/>
    </xf>
    <xf numFmtId="0" fontId="46" fillId="7" borderId="73" xfId="11" applyFont="1" applyFill="1" applyBorder="1" applyAlignment="1">
      <alignment horizontal="center" vertical="center" textRotation="255"/>
    </xf>
    <xf numFmtId="0" fontId="46" fillId="7" borderId="71" xfId="11" applyFont="1" applyFill="1" applyBorder="1" applyAlignment="1">
      <alignment horizontal="center" vertical="center" textRotation="255"/>
    </xf>
    <xf numFmtId="0" fontId="46" fillId="7" borderId="75" xfId="11" applyFont="1" applyFill="1" applyBorder="1" applyAlignment="1">
      <alignment horizontal="center" vertical="center" textRotation="255"/>
    </xf>
    <xf numFmtId="0" fontId="46" fillId="7" borderId="77" xfId="11" applyFont="1" applyFill="1" applyBorder="1" applyAlignment="1">
      <alignment horizontal="center" vertical="center" textRotation="255" wrapText="1"/>
    </xf>
    <xf numFmtId="0" fontId="46" fillId="7" borderId="123" xfId="11" applyFont="1" applyFill="1" applyBorder="1" applyAlignment="1">
      <alignment horizontal="center" vertical="center" textRotation="255"/>
    </xf>
    <xf numFmtId="0" fontId="46" fillId="6" borderId="125" xfId="11" applyFont="1" applyFill="1" applyBorder="1" applyAlignment="1">
      <alignment horizontal="center" vertical="center" textRotation="255"/>
    </xf>
    <xf numFmtId="0" fontId="46" fillId="6" borderId="123" xfId="11" applyFont="1" applyFill="1" applyBorder="1" applyAlignment="1">
      <alignment horizontal="center" vertical="center" textRotation="255"/>
    </xf>
    <xf numFmtId="0" fontId="43" fillId="2" borderId="128" xfId="11" applyFont="1" applyFill="1" applyBorder="1" applyAlignment="1">
      <alignment horizontal="center" vertical="center"/>
    </xf>
    <xf numFmtId="0" fontId="43" fillId="2" borderId="54" xfId="11" applyFont="1" applyFill="1" applyBorder="1" applyAlignment="1">
      <alignment horizontal="center" vertical="center"/>
    </xf>
    <xf numFmtId="0" fontId="43" fillId="2" borderId="40" xfId="11" applyFont="1" applyFill="1" applyBorder="1" applyAlignment="1">
      <alignment horizontal="center" vertical="center"/>
    </xf>
    <xf numFmtId="0" fontId="46" fillId="5" borderId="65" xfId="11" applyFont="1" applyFill="1" applyBorder="1" applyAlignment="1">
      <alignment horizontal="center" vertical="center" textRotation="255"/>
    </xf>
    <xf numFmtId="0" fontId="46" fillId="5" borderId="133" xfId="11" applyFont="1" applyFill="1" applyBorder="1" applyAlignment="1">
      <alignment horizontal="center" vertical="center" textRotation="255"/>
    </xf>
    <xf numFmtId="0" fontId="43" fillId="5" borderId="15" xfId="11" applyFont="1" applyFill="1" applyBorder="1" applyAlignment="1">
      <alignment horizontal="center" vertical="center" textRotation="255" wrapText="1"/>
    </xf>
    <xf numFmtId="0" fontId="43" fillId="5" borderId="64" xfId="11" applyFont="1" applyFill="1" applyBorder="1" applyAlignment="1">
      <alignment horizontal="center" vertical="center" textRotation="255" wrapText="1"/>
    </xf>
    <xf numFmtId="0" fontId="10" fillId="0" borderId="8" xfId="15" applyFont="1" applyBorder="1" applyAlignment="1">
      <alignment horizontal="left" vertical="top" wrapText="1"/>
    </xf>
    <xf numFmtId="0" fontId="10" fillId="0" borderId="8" xfId="15" applyFont="1" applyBorder="1" applyAlignment="1">
      <alignment horizontal="left" vertical="top"/>
    </xf>
    <xf numFmtId="0" fontId="10" fillId="0" borderId="4" xfId="15" applyFont="1" applyBorder="1" applyAlignment="1">
      <alignment horizontal="left" vertical="top"/>
    </xf>
    <xf numFmtId="0" fontId="16" fillId="3" borderId="22" xfId="15" applyFont="1" applyFill="1" applyBorder="1" applyAlignment="1">
      <alignment horizontal="center" vertical="center" textRotation="255"/>
    </xf>
    <xf numFmtId="0" fontId="10" fillId="0" borderId="4" xfId="15" applyFont="1" applyBorder="1" applyAlignment="1">
      <alignment horizontal="left" vertical="top" wrapText="1"/>
    </xf>
    <xf numFmtId="0" fontId="10" fillId="0" borderId="23" xfId="15" applyFont="1" applyBorder="1" applyAlignment="1">
      <alignment horizontal="left" vertical="top" wrapText="1"/>
    </xf>
    <xf numFmtId="0" fontId="10" fillId="0" borderId="0" xfId="15" applyFont="1" applyAlignment="1">
      <alignment horizontal="left" vertical="top" wrapText="1"/>
    </xf>
    <xf numFmtId="0" fontId="10" fillId="0" borderId="10" xfId="15" applyFont="1" applyBorder="1" applyAlignment="1">
      <alignment horizontal="left" vertical="top" wrapText="1"/>
    </xf>
    <xf numFmtId="0" fontId="10" fillId="0" borderId="7" xfId="15" applyFont="1" applyBorder="1" applyAlignment="1">
      <alignment horizontal="left" vertical="top" wrapText="1"/>
    </xf>
    <xf numFmtId="0" fontId="10" fillId="0" borderId="1" xfId="15" applyFont="1" applyBorder="1" applyAlignment="1">
      <alignment horizontal="left" vertical="top" wrapText="1"/>
    </xf>
    <xf numFmtId="0" fontId="10" fillId="0" borderId="9" xfId="15" applyFont="1" applyBorder="1" applyAlignment="1">
      <alignment horizontal="left" vertical="top" wrapText="1"/>
    </xf>
    <xf numFmtId="0" fontId="9" fillId="4" borderId="11" xfId="15" applyFont="1" applyFill="1" applyBorder="1" applyAlignment="1">
      <alignment horizontal="left" vertical="top" wrapText="1"/>
    </xf>
    <xf numFmtId="0" fontId="9" fillId="4" borderId="3" xfId="15" applyFont="1" applyFill="1" applyBorder="1" applyAlignment="1">
      <alignment horizontal="left" vertical="top" wrapText="1"/>
    </xf>
    <xf numFmtId="0" fontId="9" fillId="4" borderId="12" xfId="15" applyFont="1" applyFill="1" applyBorder="1" applyAlignment="1">
      <alignment horizontal="left" vertical="top" wrapText="1"/>
    </xf>
    <xf numFmtId="0" fontId="9" fillId="4" borderId="23" xfId="15" applyFont="1" applyFill="1" applyBorder="1" applyAlignment="1">
      <alignment horizontal="left" vertical="top" wrapText="1"/>
    </xf>
    <xf numFmtId="0" fontId="9" fillId="4" borderId="0" xfId="15" applyFont="1" applyFill="1" applyAlignment="1">
      <alignment horizontal="left" vertical="top" wrapText="1"/>
    </xf>
    <xf numFmtId="0" fontId="9" fillId="4" borderId="10" xfId="15" applyFont="1" applyFill="1" applyBorder="1" applyAlignment="1">
      <alignment horizontal="left" vertical="top" wrapText="1"/>
    </xf>
    <xf numFmtId="0" fontId="9" fillId="4" borderId="7" xfId="15" applyFont="1" applyFill="1" applyBorder="1" applyAlignment="1">
      <alignment horizontal="left" vertical="top" wrapText="1"/>
    </xf>
    <xf numFmtId="0" fontId="9" fillId="4" borderId="1" xfId="15" applyFont="1" applyFill="1" applyBorder="1" applyAlignment="1">
      <alignment horizontal="left" vertical="top" wrapText="1"/>
    </xf>
    <xf numFmtId="0" fontId="9" fillId="4" borderId="9" xfId="15" applyFont="1" applyFill="1" applyBorder="1" applyAlignment="1">
      <alignment horizontal="left" vertical="top" wrapText="1"/>
    </xf>
    <xf numFmtId="0" fontId="9" fillId="4" borderId="17" xfId="15" applyFont="1" applyFill="1" applyBorder="1" applyAlignment="1">
      <alignment horizontal="left" vertical="top" wrapText="1"/>
    </xf>
    <xf numFmtId="0" fontId="9" fillId="4" borderId="22" xfId="15" applyFont="1" applyFill="1" applyBorder="1" applyAlignment="1">
      <alignment horizontal="left" vertical="top" wrapText="1"/>
    </xf>
    <xf numFmtId="0" fontId="10" fillId="0" borderId="24" xfId="15" applyFont="1" applyBorder="1" applyAlignment="1">
      <alignment horizontal="left" vertical="top" wrapText="1"/>
    </xf>
    <xf numFmtId="0" fontId="10" fillId="0" borderId="25" xfId="15" applyFont="1" applyBorder="1" applyAlignment="1">
      <alignment horizontal="left" vertical="top" wrapText="1"/>
    </xf>
    <xf numFmtId="0" fontId="10" fillId="0" borderId="26" xfId="15" applyFont="1" applyBorder="1" applyAlignment="1">
      <alignment horizontal="left" vertical="top" wrapText="1"/>
    </xf>
    <xf numFmtId="0" fontId="9" fillId="4" borderId="7" xfId="15" applyFont="1" applyFill="1" applyBorder="1" applyAlignment="1">
      <alignment horizontal="center" vertical="top" wrapText="1"/>
    </xf>
    <xf numFmtId="0" fontId="9" fillId="4" borderId="1" xfId="15" applyFont="1" applyFill="1" applyBorder="1" applyAlignment="1">
      <alignment horizontal="center" vertical="top" wrapText="1"/>
    </xf>
    <xf numFmtId="0" fontId="9" fillId="4" borderId="9" xfId="15" applyFont="1" applyFill="1" applyBorder="1" applyAlignment="1">
      <alignment horizontal="center" vertical="top" wrapText="1"/>
    </xf>
    <xf numFmtId="0" fontId="8" fillId="3" borderId="20" xfId="15" applyFont="1" applyFill="1" applyBorder="1" applyAlignment="1">
      <alignment horizontal="center" vertical="center" shrinkToFit="1"/>
    </xf>
    <xf numFmtId="0" fontId="8" fillId="3" borderId="2" xfId="15" applyFont="1" applyFill="1" applyBorder="1" applyAlignment="1">
      <alignment horizontal="center" vertical="center" shrinkToFit="1"/>
    </xf>
    <xf numFmtId="0" fontId="8" fillId="3" borderId="21" xfId="15" applyFont="1" applyFill="1" applyBorder="1" applyAlignment="1">
      <alignment horizontal="center" vertical="center" shrinkToFit="1"/>
    </xf>
    <xf numFmtId="0" fontId="8" fillId="3" borderId="4" xfId="15" applyFont="1" applyFill="1" applyBorder="1" applyAlignment="1">
      <alignment horizontal="center" vertical="center" shrinkToFit="1"/>
    </xf>
    <xf numFmtId="0" fontId="8" fillId="8" borderId="17" xfId="15" applyFont="1" applyFill="1" applyBorder="1" applyAlignment="1">
      <alignment horizontal="center" vertical="center" textRotation="255"/>
    </xf>
    <xf numFmtId="0" fontId="8" fillId="8" borderId="22" xfId="15" applyFont="1" applyFill="1" applyBorder="1" applyAlignment="1">
      <alignment horizontal="center" vertical="center" textRotation="255"/>
    </xf>
    <xf numFmtId="0" fontId="8" fillId="3" borderId="19" xfId="15" applyFont="1" applyFill="1" applyBorder="1" applyAlignment="1">
      <alignment horizontal="center" vertical="center" shrinkToFit="1"/>
    </xf>
    <xf numFmtId="0" fontId="18" fillId="0" borderId="1" xfId="15" applyFont="1" applyBorder="1" applyAlignment="1">
      <alignment horizontal="left" vertical="center"/>
    </xf>
    <xf numFmtId="0" fontId="9" fillId="11" borderId="1" xfId="15" applyFont="1" applyFill="1" applyBorder="1" applyAlignment="1">
      <alignment horizontal="center"/>
    </xf>
  </cellXfs>
  <cellStyles count="16">
    <cellStyle name="桁区切り 2" xfId="3" xr:uid="{00000000-0005-0000-0000-000002000000}"/>
    <cellStyle name="桁区切り 2 2" xfId="4" xr:uid="{00000000-0005-0000-0000-000003000000}"/>
    <cellStyle name="桁区切り 2 3" xfId="5" xr:uid="{00000000-0005-0000-0000-000004000000}"/>
    <cellStyle name="桁区切り 3" xfId="6" xr:uid="{00000000-0005-0000-0000-000005000000}"/>
    <cellStyle name="桁区切り 4" xfId="7" xr:uid="{00000000-0005-0000-0000-000006000000}"/>
    <cellStyle name="桁区切り 5" xfId="2" xr:uid="{00000000-0005-0000-0000-000007000000}"/>
    <cellStyle name="通貨 2" xfId="8" xr:uid="{00000000-0005-0000-0000-000008000000}"/>
    <cellStyle name="標準" xfId="0" builtinId="0"/>
    <cellStyle name="標準 2" xfId="9" xr:uid="{00000000-0005-0000-0000-00000A000000}"/>
    <cellStyle name="標準 2 2" xfId="10" xr:uid="{00000000-0005-0000-0000-00000B000000}"/>
    <cellStyle name="標準 2 2 2" xfId="11" xr:uid="{00000000-0005-0000-0000-00000C000000}"/>
    <cellStyle name="標準 3" xfId="12" xr:uid="{00000000-0005-0000-0000-00000D000000}"/>
    <cellStyle name="標準 4" xfId="13" xr:uid="{00000000-0005-0000-0000-00000E000000}"/>
    <cellStyle name="標準 5" xfId="14" xr:uid="{00000000-0005-0000-0000-00000F000000}"/>
    <cellStyle name="標準 6" xfId="1" xr:uid="{00000000-0005-0000-0000-000010000000}"/>
    <cellStyle name="標準 7" xfId="15" xr:uid="{BDEC05E0-23D4-4EC3-B1FC-10C4BD0693F7}"/>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44</xdr:col>
      <xdr:colOff>123092</xdr:colOff>
      <xdr:row>1</xdr:row>
      <xdr:rowOff>326571</xdr:rowOff>
    </xdr:from>
    <xdr:to>
      <xdr:col>51</xdr:col>
      <xdr:colOff>117231</xdr:colOff>
      <xdr:row>5</xdr:row>
      <xdr:rowOff>54430</xdr:rowOff>
    </xdr:to>
    <xdr:sp macro="" textlink="">
      <xdr:nvSpPr>
        <xdr:cNvPr id="2" name="正方形/長方形 1">
          <a:extLst>
            <a:ext uri="{FF2B5EF4-FFF2-40B4-BE49-F238E27FC236}">
              <a16:creationId xmlns:a16="http://schemas.microsoft.com/office/drawing/2014/main" id="{5C0EAD30-0988-48AF-93B0-E7817FB9894A}"/>
            </a:ext>
          </a:extLst>
        </xdr:cNvPr>
        <xdr:cNvSpPr/>
      </xdr:nvSpPr>
      <xdr:spPr>
        <a:xfrm>
          <a:off x="11857892" y="507546"/>
          <a:ext cx="3766039" cy="62320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52</xdr:col>
      <xdr:colOff>126997</xdr:colOff>
      <xdr:row>13</xdr:row>
      <xdr:rowOff>16933</xdr:rowOff>
    </xdr:from>
    <xdr:to>
      <xdr:col>53</xdr:col>
      <xdr:colOff>110063</xdr:colOff>
      <xdr:row>57</xdr:row>
      <xdr:rowOff>186267</xdr:rowOff>
    </xdr:to>
    <xdr:sp macro="" textlink="">
      <xdr:nvSpPr>
        <xdr:cNvPr id="3" name="右中かっこ 2">
          <a:extLst>
            <a:ext uri="{FF2B5EF4-FFF2-40B4-BE49-F238E27FC236}">
              <a16:creationId xmlns:a16="http://schemas.microsoft.com/office/drawing/2014/main" id="{7B86118C-2BDB-4C9B-AB2A-06C0F97105AC}"/>
            </a:ext>
          </a:extLst>
        </xdr:cNvPr>
        <xdr:cNvSpPr/>
      </xdr:nvSpPr>
      <xdr:spPr>
        <a:xfrm>
          <a:off x="15900397" y="2922058"/>
          <a:ext cx="240241" cy="10227734"/>
        </a:xfrm>
        <a:prstGeom prst="rightBrace">
          <a:avLst>
            <a:gd name="adj1" fmla="val 8333"/>
            <a:gd name="adj2" fmla="val 14231"/>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17</xdr:row>
      <xdr:rowOff>91440</xdr:rowOff>
    </xdr:from>
    <xdr:to>
      <xdr:col>60</xdr:col>
      <xdr:colOff>129540</xdr:colOff>
      <xdr:row>21</xdr:row>
      <xdr:rowOff>106810</xdr:rowOff>
    </xdr:to>
    <xdr:sp macro="" textlink="">
      <xdr:nvSpPr>
        <xdr:cNvPr id="4" name="正方形/長方形 3">
          <a:extLst>
            <a:ext uri="{FF2B5EF4-FFF2-40B4-BE49-F238E27FC236}">
              <a16:creationId xmlns:a16="http://schemas.microsoft.com/office/drawing/2014/main" id="{6B0FED53-1F06-4A1F-888D-B4EF765A5BD1}"/>
            </a:ext>
          </a:extLst>
        </xdr:cNvPr>
        <xdr:cNvSpPr/>
      </xdr:nvSpPr>
      <xdr:spPr>
        <a:xfrm>
          <a:off x="16266795" y="3910965"/>
          <a:ext cx="4341495" cy="9297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53790</xdr:colOff>
      <xdr:row>8</xdr:row>
      <xdr:rowOff>206187</xdr:rowOff>
    </xdr:from>
    <xdr:to>
      <xdr:col>53</xdr:col>
      <xdr:colOff>299325</xdr:colOff>
      <xdr:row>12</xdr:row>
      <xdr:rowOff>39592</xdr:rowOff>
    </xdr:to>
    <xdr:sp macro="" textlink="">
      <xdr:nvSpPr>
        <xdr:cNvPr id="5" name="矢印: 左 4">
          <a:extLst>
            <a:ext uri="{FF2B5EF4-FFF2-40B4-BE49-F238E27FC236}">
              <a16:creationId xmlns:a16="http://schemas.microsoft.com/office/drawing/2014/main" id="{5D0C4E65-48C4-430C-9043-232BC93A1DAD}"/>
            </a:ext>
          </a:extLst>
        </xdr:cNvPr>
        <xdr:cNvSpPr/>
      </xdr:nvSpPr>
      <xdr:spPr>
        <a:xfrm>
          <a:off x="16084365" y="1968312"/>
          <a:ext cx="245535" cy="74780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53790</xdr:colOff>
      <xdr:row>63</xdr:row>
      <xdr:rowOff>107571</xdr:rowOff>
    </xdr:from>
    <xdr:to>
      <xdr:col>53</xdr:col>
      <xdr:colOff>299325</xdr:colOff>
      <xdr:row>67</xdr:row>
      <xdr:rowOff>84412</xdr:rowOff>
    </xdr:to>
    <xdr:sp macro="" textlink="">
      <xdr:nvSpPr>
        <xdr:cNvPr id="6" name="矢印: 左 5">
          <a:extLst>
            <a:ext uri="{FF2B5EF4-FFF2-40B4-BE49-F238E27FC236}">
              <a16:creationId xmlns:a16="http://schemas.microsoft.com/office/drawing/2014/main" id="{62428968-B457-4389-A320-023990C9544F}"/>
            </a:ext>
          </a:extLst>
        </xdr:cNvPr>
        <xdr:cNvSpPr/>
      </xdr:nvSpPr>
      <xdr:spPr>
        <a:xfrm>
          <a:off x="16084365" y="14442696"/>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215153</xdr:colOff>
      <xdr:row>30</xdr:row>
      <xdr:rowOff>98612</xdr:rowOff>
    </xdr:from>
    <xdr:to>
      <xdr:col>66</xdr:col>
      <xdr:colOff>161364</xdr:colOff>
      <xdr:row>64</xdr:row>
      <xdr:rowOff>35718</xdr:rowOff>
    </xdr:to>
    <xdr:sp macro="" textlink="">
      <xdr:nvSpPr>
        <xdr:cNvPr id="7" name="正方形/長方形 6">
          <a:extLst>
            <a:ext uri="{FF2B5EF4-FFF2-40B4-BE49-F238E27FC236}">
              <a16:creationId xmlns:a16="http://schemas.microsoft.com/office/drawing/2014/main" id="{8D3976B4-958D-432A-8189-F4A1495EE5A8}"/>
            </a:ext>
          </a:extLst>
        </xdr:cNvPr>
        <xdr:cNvSpPr/>
      </xdr:nvSpPr>
      <xdr:spPr>
        <a:xfrm>
          <a:off x="16245728" y="6889937"/>
          <a:ext cx="8452036" cy="770950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50300</xdr:colOff>
      <xdr:row>51</xdr:row>
      <xdr:rowOff>13548</xdr:rowOff>
    </xdr:from>
    <xdr:to>
      <xdr:col>53</xdr:col>
      <xdr:colOff>295835</xdr:colOff>
      <xdr:row>54</xdr:row>
      <xdr:rowOff>178648</xdr:rowOff>
    </xdr:to>
    <xdr:sp macro="" textlink="">
      <xdr:nvSpPr>
        <xdr:cNvPr id="8" name="矢印: 左 7">
          <a:extLst>
            <a:ext uri="{FF2B5EF4-FFF2-40B4-BE49-F238E27FC236}">
              <a16:creationId xmlns:a16="http://schemas.microsoft.com/office/drawing/2014/main" id="{3BCA6A7D-5BA8-4CA7-9977-D3894104582D}"/>
            </a:ext>
          </a:extLst>
        </xdr:cNvPr>
        <xdr:cNvSpPr/>
      </xdr:nvSpPr>
      <xdr:spPr>
        <a:xfrm>
          <a:off x="16080875" y="11605473"/>
          <a:ext cx="245535" cy="8509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88</xdr:row>
      <xdr:rowOff>11906</xdr:rowOff>
    </xdr:from>
    <xdr:to>
      <xdr:col>58</xdr:col>
      <xdr:colOff>381000</xdr:colOff>
      <xdr:row>101</xdr:row>
      <xdr:rowOff>35719</xdr:rowOff>
    </xdr:to>
    <xdr:sp macro="" textlink="">
      <xdr:nvSpPr>
        <xdr:cNvPr id="9" name="正方形/長方形 8">
          <a:extLst>
            <a:ext uri="{FF2B5EF4-FFF2-40B4-BE49-F238E27FC236}">
              <a16:creationId xmlns:a16="http://schemas.microsoft.com/office/drawing/2014/main" id="{84EF101A-1598-4EC3-9414-D1680C2D0930}"/>
            </a:ext>
          </a:extLst>
        </xdr:cNvPr>
        <xdr:cNvSpPr/>
      </xdr:nvSpPr>
      <xdr:spPr>
        <a:xfrm>
          <a:off x="16266795" y="19604831"/>
          <a:ext cx="3240405" cy="116681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53340</xdr:colOff>
      <xdr:row>79</xdr:row>
      <xdr:rowOff>137160</xdr:rowOff>
    </xdr:from>
    <xdr:to>
      <xdr:col>53</xdr:col>
      <xdr:colOff>298875</xdr:colOff>
      <xdr:row>85</xdr:row>
      <xdr:rowOff>114001</xdr:rowOff>
    </xdr:to>
    <xdr:sp macro="" textlink="">
      <xdr:nvSpPr>
        <xdr:cNvPr id="10" name="矢印: 左 9">
          <a:extLst>
            <a:ext uri="{FF2B5EF4-FFF2-40B4-BE49-F238E27FC236}">
              <a16:creationId xmlns:a16="http://schemas.microsoft.com/office/drawing/2014/main" id="{21A0D8E8-E15C-4AC1-B6FE-546E6E93EEEC}"/>
            </a:ext>
          </a:extLst>
        </xdr:cNvPr>
        <xdr:cNvSpPr/>
      </xdr:nvSpPr>
      <xdr:spPr>
        <a:xfrm>
          <a:off x="16083915" y="18129885"/>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112872</xdr:colOff>
      <xdr:row>89</xdr:row>
      <xdr:rowOff>19526</xdr:rowOff>
    </xdr:from>
    <xdr:to>
      <xdr:col>53</xdr:col>
      <xdr:colOff>96469</xdr:colOff>
      <xdr:row>100</xdr:row>
      <xdr:rowOff>224966</xdr:rowOff>
    </xdr:to>
    <xdr:sp macro="" textlink="">
      <xdr:nvSpPr>
        <xdr:cNvPr id="11" name="矢印: 左 10">
          <a:extLst>
            <a:ext uri="{FF2B5EF4-FFF2-40B4-BE49-F238E27FC236}">
              <a16:creationId xmlns:a16="http://schemas.microsoft.com/office/drawing/2014/main" id="{0C564A02-38B8-43C5-90AA-1AC06B88E823}"/>
            </a:ext>
          </a:extLst>
        </xdr:cNvPr>
        <xdr:cNvSpPr/>
      </xdr:nvSpPr>
      <xdr:spPr>
        <a:xfrm>
          <a:off x="15886272" y="19841051"/>
          <a:ext cx="240772" cy="89124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5290</xdr:colOff>
      <xdr:row>73</xdr:row>
      <xdr:rowOff>66937</xdr:rowOff>
    </xdr:from>
    <xdr:to>
      <xdr:col>77</xdr:col>
      <xdr:colOff>113818</xdr:colOff>
      <xdr:row>91</xdr:row>
      <xdr:rowOff>28575</xdr:rowOff>
    </xdr:to>
    <xdr:pic>
      <xdr:nvPicPr>
        <xdr:cNvPr id="12" name="図 11">
          <a:extLst>
            <a:ext uri="{FF2B5EF4-FFF2-40B4-BE49-F238E27FC236}">
              <a16:creationId xmlns:a16="http://schemas.microsoft.com/office/drawing/2014/main" id="{C5E28AE5-8F14-4621-88B3-EF322AE13EB6}"/>
            </a:ext>
          </a:extLst>
        </xdr:cNvPr>
        <xdr:cNvPicPr>
          <a:picLocks noChangeAspect="1"/>
        </xdr:cNvPicPr>
      </xdr:nvPicPr>
      <xdr:blipFill>
        <a:blip xmlns:r="http://schemas.openxmlformats.org/officeDocument/2006/relationships" r:embed="rId1"/>
        <a:stretch>
          <a:fillRect/>
        </a:stretch>
      </xdr:blipFill>
      <xdr:spPr>
        <a:xfrm>
          <a:off x="18350440" y="15459337"/>
          <a:ext cx="7833303" cy="3733538"/>
        </a:xfrm>
        <a:prstGeom prst="rect">
          <a:avLst/>
        </a:prstGeom>
        <a:ln>
          <a:solidFill>
            <a:schemeClr val="tx1"/>
          </a:solidFill>
        </a:ln>
      </xdr:spPr>
    </xdr:pic>
    <xdr:clientData/>
  </xdr:twoCellAnchor>
  <xdr:twoCellAnchor editAs="oneCell">
    <xdr:from>
      <xdr:col>66</xdr:col>
      <xdr:colOff>269612</xdr:colOff>
      <xdr:row>7</xdr:row>
      <xdr:rowOff>66675</xdr:rowOff>
    </xdr:from>
    <xdr:to>
      <xdr:col>84</xdr:col>
      <xdr:colOff>232266</xdr:colOff>
      <xdr:row>68</xdr:row>
      <xdr:rowOff>200025</xdr:rowOff>
    </xdr:to>
    <xdr:pic>
      <xdr:nvPicPr>
        <xdr:cNvPr id="14" name="図 13">
          <a:extLst>
            <a:ext uri="{FF2B5EF4-FFF2-40B4-BE49-F238E27FC236}">
              <a16:creationId xmlns:a16="http://schemas.microsoft.com/office/drawing/2014/main" id="{714486B1-B4B5-4695-B03A-DD12C98A238E}"/>
            </a:ext>
          </a:extLst>
        </xdr:cNvPr>
        <xdr:cNvPicPr>
          <a:picLocks noChangeAspect="1"/>
        </xdr:cNvPicPr>
      </xdr:nvPicPr>
      <xdr:blipFill>
        <a:blip xmlns:r="http://schemas.openxmlformats.org/officeDocument/2006/relationships" r:embed="rId2"/>
        <a:stretch>
          <a:fillRect/>
        </a:stretch>
      </xdr:blipFill>
      <xdr:spPr>
        <a:xfrm>
          <a:off x="22329512" y="1628775"/>
          <a:ext cx="6439654" cy="12915900"/>
        </a:xfrm>
        <a:prstGeom prst="rect">
          <a:avLst/>
        </a:prstGeom>
      </xdr:spPr>
    </xdr:pic>
    <xdr:clientData/>
  </xdr:twoCellAnchor>
  <xdr:twoCellAnchor>
    <xdr:from>
      <xdr:col>60</xdr:col>
      <xdr:colOff>37622</xdr:colOff>
      <xdr:row>92</xdr:row>
      <xdr:rowOff>38100</xdr:rowOff>
    </xdr:from>
    <xdr:to>
      <xdr:col>77</xdr:col>
      <xdr:colOff>152400</xdr:colOff>
      <xdr:row>123</xdr:row>
      <xdr:rowOff>102393</xdr:rowOff>
    </xdr:to>
    <xdr:grpSp>
      <xdr:nvGrpSpPr>
        <xdr:cNvPr id="15" name="グループ化 14">
          <a:extLst>
            <a:ext uri="{FF2B5EF4-FFF2-40B4-BE49-F238E27FC236}">
              <a16:creationId xmlns:a16="http://schemas.microsoft.com/office/drawing/2014/main" id="{32C670D8-6C6A-4936-B794-29AAE977D1EE}"/>
            </a:ext>
          </a:extLst>
        </xdr:cNvPr>
        <xdr:cNvGrpSpPr/>
      </xdr:nvGrpSpPr>
      <xdr:grpSpPr>
        <a:xfrm>
          <a:off x="18445365" y="20133129"/>
          <a:ext cx="7800092" cy="6813435"/>
          <a:chOff x="19833167" y="17060334"/>
          <a:chExt cx="8339665" cy="5704416"/>
        </a:xfrm>
      </xdr:grpSpPr>
      <xdr:grpSp>
        <xdr:nvGrpSpPr>
          <xdr:cNvPr id="16" name="グループ化 15">
            <a:extLst>
              <a:ext uri="{FF2B5EF4-FFF2-40B4-BE49-F238E27FC236}">
                <a16:creationId xmlns:a16="http://schemas.microsoft.com/office/drawing/2014/main" id="{83E82C9D-93CE-0302-D4F8-49B3F61F9183}"/>
              </a:ext>
            </a:extLst>
          </xdr:cNvPr>
          <xdr:cNvGrpSpPr/>
        </xdr:nvGrpSpPr>
        <xdr:grpSpPr>
          <a:xfrm>
            <a:off x="19833167" y="17060334"/>
            <a:ext cx="8339665" cy="5704416"/>
            <a:chOff x="20394083" y="17134417"/>
            <a:chExt cx="9516803" cy="4114250"/>
          </a:xfrm>
        </xdr:grpSpPr>
        <xdr:pic>
          <xdr:nvPicPr>
            <xdr:cNvPr id="19" name="図 18">
              <a:extLst>
                <a:ext uri="{FF2B5EF4-FFF2-40B4-BE49-F238E27FC236}">
                  <a16:creationId xmlns:a16="http://schemas.microsoft.com/office/drawing/2014/main" id="{0F0C3D93-D0A4-A3CD-6F62-4C50E50B1942}"/>
                </a:ext>
              </a:extLst>
            </xdr:cNvPr>
            <xdr:cNvPicPr>
              <a:picLocks noChangeAspect="1"/>
            </xdr:cNvPicPr>
          </xdr:nvPicPr>
          <xdr:blipFill>
            <a:blip xmlns:r="http://schemas.openxmlformats.org/officeDocument/2006/relationships" r:embed="rId3"/>
            <a:stretch>
              <a:fillRect/>
            </a:stretch>
          </xdr:blipFill>
          <xdr:spPr>
            <a:xfrm>
              <a:off x="20394083" y="17134417"/>
              <a:ext cx="9507277" cy="438211"/>
            </a:xfrm>
            <a:prstGeom prst="rect">
              <a:avLst/>
            </a:prstGeom>
          </xdr:spPr>
        </xdr:pic>
        <xdr:pic>
          <xdr:nvPicPr>
            <xdr:cNvPr id="20" name="図 19">
              <a:extLst>
                <a:ext uri="{FF2B5EF4-FFF2-40B4-BE49-F238E27FC236}">
                  <a16:creationId xmlns:a16="http://schemas.microsoft.com/office/drawing/2014/main" id="{9A214257-7BF5-B2DC-94D9-B302405E4145}"/>
                </a:ext>
              </a:extLst>
            </xdr:cNvPr>
            <xdr:cNvPicPr>
              <a:picLocks noChangeAspect="1"/>
            </xdr:cNvPicPr>
          </xdr:nvPicPr>
          <xdr:blipFill>
            <a:blip xmlns:r="http://schemas.openxmlformats.org/officeDocument/2006/relationships" r:embed="rId4"/>
            <a:stretch>
              <a:fillRect/>
            </a:stretch>
          </xdr:blipFill>
          <xdr:spPr>
            <a:xfrm>
              <a:off x="20394083" y="17600083"/>
              <a:ext cx="9516803" cy="3648584"/>
            </a:xfrm>
            <a:prstGeom prst="rect">
              <a:avLst/>
            </a:prstGeom>
          </xdr:spPr>
        </xdr:pic>
      </xdr:grpSp>
      <xdr:sp macro="" textlink="">
        <xdr:nvSpPr>
          <xdr:cNvPr id="17" name="正方形/長方形 16">
            <a:extLst>
              <a:ext uri="{FF2B5EF4-FFF2-40B4-BE49-F238E27FC236}">
                <a16:creationId xmlns:a16="http://schemas.microsoft.com/office/drawing/2014/main" id="{29B1C380-E9C3-C3A4-C259-F217A5CE39CE}"/>
              </a:ext>
            </a:extLst>
          </xdr:cNvPr>
          <xdr:cNvSpPr/>
        </xdr:nvSpPr>
        <xdr:spPr>
          <a:xfrm>
            <a:off x="25569333" y="18036115"/>
            <a:ext cx="840314" cy="267546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18" name="正方形/長方形 17">
            <a:extLst>
              <a:ext uri="{FF2B5EF4-FFF2-40B4-BE49-F238E27FC236}">
                <a16:creationId xmlns:a16="http://schemas.microsoft.com/office/drawing/2014/main" id="{CFDD1D72-E6D2-2AD5-0D58-E1470AB77B8F}"/>
              </a:ext>
            </a:extLst>
          </xdr:cNvPr>
          <xdr:cNvSpPr/>
        </xdr:nvSpPr>
        <xdr:spPr>
          <a:xfrm>
            <a:off x="19864917" y="20182419"/>
            <a:ext cx="8255000" cy="51858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123092</xdr:colOff>
      <xdr:row>1</xdr:row>
      <xdr:rowOff>326571</xdr:rowOff>
    </xdr:from>
    <xdr:to>
      <xdr:col>51</xdr:col>
      <xdr:colOff>117231</xdr:colOff>
      <xdr:row>5</xdr:row>
      <xdr:rowOff>54430</xdr:rowOff>
    </xdr:to>
    <xdr:sp macro="" textlink="">
      <xdr:nvSpPr>
        <xdr:cNvPr id="2" name="正方形/長方形 1">
          <a:extLst>
            <a:ext uri="{FF2B5EF4-FFF2-40B4-BE49-F238E27FC236}">
              <a16:creationId xmlns:a16="http://schemas.microsoft.com/office/drawing/2014/main" id="{2A30A10E-2863-4110-BCC5-329D9527ED29}"/>
            </a:ext>
          </a:extLst>
        </xdr:cNvPr>
        <xdr:cNvSpPr/>
      </xdr:nvSpPr>
      <xdr:spPr>
        <a:xfrm>
          <a:off x="10852052" y="501831"/>
          <a:ext cx="3407899" cy="62701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52</xdr:col>
      <xdr:colOff>126997</xdr:colOff>
      <xdr:row>13</xdr:row>
      <xdr:rowOff>16933</xdr:rowOff>
    </xdr:from>
    <xdr:to>
      <xdr:col>53</xdr:col>
      <xdr:colOff>110063</xdr:colOff>
      <xdr:row>57</xdr:row>
      <xdr:rowOff>186267</xdr:rowOff>
    </xdr:to>
    <xdr:sp macro="" textlink="">
      <xdr:nvSpPr>
        <xdr:cNvPr id="3" name="右中かっこ 2">
          <a:extLst>
            <a:ext uri="{FF2B5EF4-FFF2-40B4-BE49-F238E27FC236}">
              <a16:creationId xmlns:a16="http://schemas.microsoft.com/office/drawing/2014/main" id="{72CEF484-DF48-42B1-8DE5-09264C5E85CF}"/>
            </a:ext>
          </a:extLst>
        </xdr:cNvPr>
        <xdr:cNvSpPr/>
      </xdr:nvSpPr>
      <xdr:spPr>
        <a:xfrm>
          <a:off x="14513557" y="2920153"/>
          <a:ext cx="211666" cy="10227734"/>
        </a:xfrm>
        <a:prstGeom prst="rightBrace">
          <a:avLst>
            <a:gd name="adj1" fmla="val 8333"/>
            <a:gd name="adj2" fmla="val 14231"/>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17</xdr:row>
      <xdr:rowOff>91440</xdr:rowOff>
    </xdr:from>
    <xdr:to>
      <xdr:col>60</xdr:col>
      <xdr:colOff>129540</xdr:colOff>
      <xdr:row>21</xdr:row>
      <xdr:rowOff>106810</xdr:rowOff>
    </xdr:to>
    <xdr:sp macro="" textlink="">
      <xdr:nvSpPr>
        <xdr:cNvPr id="4" name="正方形/長方形 3">
          <a:extLst>
            <a:ext uri="{FF2B5EF4-FFF2-40B4-BE49-F238E27FC236}">
              <a16:creationId xmlns:a16="http://schemas.microsoft.com/office/drawing/2014/main" id="{EFE71082-D01C-4005-98D0-AB1559F90C7C}"/>
            </a:ext>
          </a:extLst>
        </xdr:cNvPr>
        <xdr:cNvSpPr/>
      </xdr:nvSpPr>
      <xdr:spPr>
        <a:xfrm>
          <a:off x="14851380" y="3909060"/>
          <a:ext cx="3909060" cy="9297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53790</xdr:colOff>
      <xdr:row>8</xdr:row>
      <xdr:rowOff>206187</xdr:rowOff>
    </xdr:from>
    <xdr:to>
      <xdr:col>53</xdr:col>
      <xdr:colOff>299325</xdr:colOff>
      <xdr:row>12</xdr:row>
      <xdr:rowOff>39592</xdr:rowOff>
    </xdr:to>
    <xdr:sp macro="" textlink="">
      <xdr:nvSpPr>
        <xdr:cNvPr id="5" name="矢印: 左 4">
          <a:extLst>
            <a:ext uri="{FF2B5EF4-FFF2-40B4-BE49-F238E27FC236}">
              <a16:creationId xmlns:a16="http://schemas.microsoft.com/office/drawing/2014/main" id="{3D7A0019-1B8E-4140-BFCC-C520463C2D82}"/>
            </a:ext>
          </a:extLst>
        </xdr:cNvPr>
        <xdr:cNvSpPr/>
      </xdr:nvSpPr>
      <xdr:spPr>
        <a:xfrm>
          <a:off x="14668950" y="1966407"/>
          <a:ext cx="245535" cy="74780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53790</xdr:colOff>
      <xdr:row>65</xdr:row>
      <xdr:rowOff>107571</xdr:rowOff>
    </xdr:from>
    <xdr:to>
      <xdr:col>53</xdr:col>
      <xdr:colOff>299325</xdr:colOff>
      <xdr:row>69</xdr:row>
      <xdr:rowOff>84412</xdr:rowOff>
    </xdr:to>
    <xdr:sp macro="" textlink="">
      <xdr:nvSpPr>
        <xdr:cNvPr id="6" name="矢印: 左 5">
          <a:extLst>
            <a:ext uri="{FF2B5EF4-FFF2-40B4-BE49-F238E27FC236}">
              <a16:creationId xmlns:a16="http://schemas.microsoft.com/office/drawing/2014/main" id="{09EA5D06-3E5A-469A-A045-B85E8CB47A82}"/>
            </a:ext>
          </a:extLst>
        </xdr:cNvPr>
        <xdr:cNvSpPr/>
      </xdr:nvSpPr>
      <xdr:spPr>
        <a:xfrm>
          <a:off x="14668950" y="14440791"/>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215153</xdr:colOff>
      <xdr:row>30</xdr:row>
      <xdr:rowOff>98613</xdr:rowOff>
    </xdr:from>
    <xdr:to>
      <xdr:col>66</xdr:col>
      <xdr:colOff>161364</xdr:colOff>
      <xdr:row>59</xdr:row>
      <xdr:rowOff>71718</xdr:rowOff>
    </xdr:to>
    <xdr:sp macro="" textlink="">
      <xdr:nvSpPr>
        <xdr:cNvPr id="7" name="正方形/長方形 6">
          <a:extLst>
            <a:ext uri="{FF2B5EF4-FFF2-40B4-BE49-F238E27FC236}">
              <a16:creationId xmlns:a16="http://schemas.microsoft.com/office/drawing/2014/main" id="{2D9E1FAD-12B9-4016-8DE4-8B28757265DF}"/>
            </a:ext>
          </a:extLst>
        </xdr:cNvPr>
        <xdr:cNvSpPr/>
      </xdr:nvSpPr>
      <xdr:spPr>
        <a:xfrm>
          <a:off x="14830313" y="6888033"/>
          <a:ext cx="7619551" cy="660250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50300</xdr:colOff>
      <xdr:row>51</xdr:row>
      <xdr:rowOff>13548</xdr:rowOff>
    </xdr:from>
    <xdr:to>
      <xdr:col>53</xdr:col>
      <xdr:colOff>295835</xdr:colOff>
      <xdr:row>54</xdr:row>
      <xdr:rowOff>178648</xdr:rowOff>
    </xdr:to>
    <xdr:sp macro="" textlink="">
      <xdr:nvSpPr>
        <xdr:cNvPr id="8" name="矢印: 左 7">
          <a:extLst>
            <a:ext uri="{FF2B5EF4-FFF2-40B4-BE49-F238E27FC236}">
              <a16:creationId xmlns:a16="http://schemas.microsoft.com/office/drawing/2014/main" id="{8E65E54B-9176-4C62-A64D-F2A78C3F776E}"/>
            </a:ext>
          </a:extLst>
        </xdr:cNvPr>
        <xdr:cNvSpPr/>
      </xdr:nvSpPr>
      <xdr:spPr>
        <a:xfrm>
          <a:off x="14665460" y="11603568"/>
          <a:ext cx="245535" cy="8509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81</xdr:row>
      <xdr:rowOff>114300</xdr:rowOff>
    </xdr:from>
    <xdr:to>
      <xdr:col>58</xdr:col>
      <xdr:colOff>381000</xdr:colOff>
      <xdr:row>97</xdr:row>
      <xdr:rowOff>129540</xdr:rowOff>
    </xdr:to>
    <xdr:sp macro="" textlink="">
      <xdr:nvSpPr>
        <xdr:cNvPr id="9" name="正方形/長方形 8">
          <a:extLst>
            <a:ext uri="{FF2B5EF4-FFF2-40B4-BE49-F238E27FC236}">
              <a16:creationId xmlns:a16="http://schemas.microsoft.com/office/drawing/2014/main" id="{0B355B70-C938-4848-8886-63174D4D2159}"/>
            </a:ext>
          </a:extLst>
        </xdr:cNvPr>
        <xdr:cNvSpPr/>
      </xdr:nvSpPr>
      <xdr:spPr>
        <a:xfrm>
          <a:off x="14851380" y="18105120"/>
          <a:ext cx="2941320" cy="367284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53340</xdr:colOff>
      <xdr:row>81</xdr:row>
      <xdr:rowOff>137160</xdr:rowOff>
    </xdr:from>
    <xdr:to>
      <xdr:col>53</xdr:col>
      <xdr:colOff>298875</xdr:colOff>
      <xdr:row>85</xdr:row>
      <xdr:rowOff>114001</xdr:rowOff>
    </xdr:to>
    <xdr:sp macro="" textlink="">
      <xdr:nvSpPr>
        <xdr:cNvPr id="10" name="矢印: 左 9">
          <a:extLst>
            <a:ext uri="{FF2B5EF4-FFF2-40B4-BE49-F238E27FC236}">
              <a16:creationId xmlns:a16="http://schemas.microsoft.com/office/drawing/2014/main" id="{26E6157C-D02D-4ABD-BB80-BAFE8A7E1A94}"/>
            </a:ext>
          </a:extLst>
        </xdr:cNvPr>
        <xdr:cNvSpPr/>
      </xdr:nvSpPr>
      <xdr:spPr>
        <a:xfrm>
          <a:off x="14668500" y="1812798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53340</xdr:colOff>
      <xdr:row>94</xdr:row>
      <xdr:rowOff>7620</xdr:rowOff>
    </xdr:from>
    <xdr:to>
      <xdr:col>53</xdr:col>
      <xdr:colOff>298875</xdr:colOff>
      <xdr:row>97</xdr:row>
      <xdr:rowOff>213061</xdr:rowOff>
    </xdr:to>
    <xdr:sp macro="" textlink="">
      <xdr:nvSpPr>
        <xdr:cNvPr id="11" name="矢印: 左 10">
          <a:extLst>
            <a:ext uri="{FF2B5EF4-FFF2-40B4-BE49-F238E27FC236}">
              <a16:creationId xmlns:a16="http://schemas.microsoft.com/office/drawing/2014/main" id="{93EB0A8D-D7A0-403D-B086-EA9585888A73}"/>
            </a:ext>
          </a:extLst>
        </xdr:cNvPr>
        <xdr:cNvSpPr/>
      </xdr:nvSpPr>
      <xdr:spPr>
        <a:xfrm>
          <a:off x="14668500" y="2097024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33866</xdr:colOff>
      <xdr:row>63</xdr:row>
      <xdr:rowOff>16931</xdr:rowOff>
    </xdr:from>
    <xdr:to>
      <xdr:col>70</xdr:col>
      <xdr:colOff>317962</xdr:colOff>
      <xdr:row>74</xdr:row>
      <xdr:rowOff>116993</xdr:rowOff>
    </xdr:to>
    <xdr:pic>
      <xdr:nvPicPr>
        <xdr:cNvPr id="12" name="図 11">
          <a:extLst>
            <a:ext uri="{FF2B5EF4-FFF2-40B4-BE49-F238E27FC236}">
              <a16:creationId xmlns:a16="http://schemas.microsoft.com/office/drawing/2014/main" id="{6AE311E7-7DB1-40C8-BDBE-4606DB554F6F}"/>
            </a:ext>
          </a:extLst>
        </xdr:cNvPr>
        <xdr:cNvPicPr>
          <a:picLocks noChangeAspect="1"/>
        </xdr:cNvPicPr>
      </xdr:nvPicPr>
      <xdr:blipFill>
        <a:blip xmlns:r="http://schemas.openxmlformats.org/officeDocument/2006/relationships" r:embed="rId1"/>
        <a:stretch>
          <a:fillRect/>
        </a:stretch>
      </xdr:blipFill>
      <xdr:spPr>
        <a:xfrm>
          <a:off x="18664766" y="13892951"/>
          <a:ext cx="5511416" cy="2614662"/>
        </a:xfrm>
        <a:prstGeom prst="rect">
          <a:avLst/>
        </a:prstGeom>
        <a:ln>
          <a:solidFill>
            <a:schemeClr val="tx1"/>
          </a:solidFill>
        </a:ln>
      </xdr:spPr>
    </xdr:pic>
    <xdr:clientData/>
  </xdr:twoCellAnchor>
  <xdr:twoCellAnchor editAs="oneCell">
    <xdr:from>
      <xdr:col>66</xdr:col>
      <xdr:colOff>340784</xdr:colOff>
      <xdr:row>8</xdr:row>
      <xdr:rowOff>7625</xdr:rowOff>
    </xdr:from>
    <xdr:to>
      <xdr:col>84</xdr:col>
      <xdr:colOff>346170</xdr:colOff>
      <xdr:row>56</xdr:row>
      <xdr:rowOff>31753</xdr:rowOff>
    </xdr:to>
    <xdr:pic>
      <xdr:nvPicPr>
        <xdr:cNvPr id="14" name="図 13">
          <a:extLst>
            <a:ext uri="{FF2B5EF4-FFF2-40B4-BE49-F238E27FC236}">
              <a16:creationId xmlns:a16="http://schemas.microsoft.com/office/drawing/2014/main" id="{EC5A3C88-7873-469A-8D31-A4E2B44E4DF2}"/>
            </a:ext>
          </a:extLst>
        </xdr:cNvPr>
        <xdr:cNvPicPr>
          <a:picLocks noChangeAspect="1"/>
        </xdr:cNvPicPr>
      </xdr:nvPicPr>
      <xdr:blipFill>
        <a:blip xmlns:r="http://schemas.openxmlformats.org/officeDocument/2006/relationships" r:embed="rId2"/>
        <a:stretch>
          <a:fillRect/>
        </a:stretch>
      </xdr:blipFill>
      <xdr:spPr>
        <a:xfrm>
          <a:off x="24798867" y="1775042"/>
          <a:ext cx="7392553" cy="11200128"/>
        </a:xfrm>
        <a:prstGeom prst="rect">
          <a:avLst/>
        </a:prstGeom>
      </xdr:spPr>
    </xdr:pic>
    <xdr:clientData/>
  </xdr:twoCellAnchor>
  <xdr:twoCellAnchor>
    <xdr:from>
      <xdr:col>60</xdr:col>
      <xdr:colOff>0</xdr:colOff>
      <xdr:row>77</xdr:row>
      <xdr:rowOff>0</xdr:rowOff>
    </xdr:from>
    <xdr:to>
      <xdr:col>76</xdr:col>
      <xdr:colOff>105831</xdr:colOff>
      <xdr:row>101</xdr:row>
      <xdr:rowOff>116416</xdr:rowOff>
    </xdr:to>
    <xdr:grpSp>
      <xdr:nvGrpSpPr>
        <xdr:cNvPr id="15" name="グループ化 14">
          <a:extLst>
            <a:ext uri="{FF2B5EF4-FFF2-40B4-BE49-F238E27FC236}">
              <a16:creationId xmlns:a16="http://schemas.microsoft.com/office/drawing/2014/main" id="{E7482D7A-92A7-46FA-A896-474105CAF778}"/>
            </a:ext>
          </a:extLst>
        </xdr:cNvPr>
        <xdr:cNvGrpSpPr/>
      </xdr:nvGrpSpPr>
      <xdr:grpSpPr>
        <a:xfrm>
          <a:off x="18418629" y="17569543"/>
          <a:ext cx="7497231" cy="5602816"/>
          <a:chOff x="19833167" y="17060334"/>
          <a:chExt cx="8339665" cy="5704416"/>
        </a:xfrm>
      </xdr:grpSpPr>
      <xdr:grpSp>
        <xdr:nvGrpSpPr>
          <xdr:cNvPr id="16" name="グループ化 15">
            <a:extLst>
              <a:ext uri="{FF2B5EF4-FFF2-40B4-BE49-F238E27FC236}">
                <a16:creationId xmlns:a16="http://schemas.microsoft.com/office/drawing/2014/main" id="{ABE3348D-ECB1-C852-A57B-D5CB22D1A8A1}"/>
              </a:ext>
            </a:extLst>
          </xdr:cNvPr>
          <xdr:cNvGrpSpPr/>
        </xdr:nvGrpSpPr>
        <xdr:grpSpPr>
          <a:xfrm>
            <a:off x="19833167" y="17060334"/>
            <a:ext cx="8339665" cy="5704416"/>
            <a:chOff x="20394083" y="17134417"/>
            <a:chExt cx="9516803" cy="4114250"/>
          </a:xfrm>
        </xdr:grpSpPr>
        <xdr:pic>
          <xdr:nvPicPr>
            <xdr:cNvPr id="19" name="図 18">
              <a:extLst>
                <a:ext uri="{FF2B5EF4-FFF2-40B4-BE49-F238E27FC236}">
                  <a16:creationId xmlns:a16="http://schemas.microsoft.com/office/drawing/2014/main" id="{2592D595-E413-460F-B276-91F52B5D9E84}"/>
                </a:ext>
              </a:extLst>
            </xdr:cNvPr>
            <xdr:cNvPicPr>
              <a:picLocks noChangeAspect="1"/>
            </xdr:cNvPicPr>
          </xdr:nvPicPr>
          <xdr:blipFill>
            <a:blip xmlns:r="http://schemas.openxmlformats.org/officeDocument/2006/relationships" r:embed="rId3"/>
            <a:stretch>
              <a:fillRect/>
            </a:stretch>
          </xdr:blipFill>
          <xdr:spPr>
            <a:xfrm>
              <a:off x="20394083" y="17134417"/>
              <a:ext cx="9507277" cy="438211"/>
            </a:xfrm>
            <a:prstGeom prst="rect">
              <a:avLst/>
            </a:prstGeom>
          </xdr:spPr>
        </xdr:pic>
        <xdr:pic>
          <xdr:nvPicPr>
            <xdr:cNvPr id="20" name="図 19">
              <a:extLst>
                <a:ext uri="{FF2B5EF4-FFF2-40B4-BE49-F238E27FC236}">
                  <a16:creationId xmlns:a16="http://schemas.microsoft.com/office/drawing/2014/main" id="{F3678F0E-AB38-098B-6270-63D67073DB45}"/>
                </a:ext>
              </a:extLst>
            </xdr:cNvPr>
            <xdr:cNvPicPr>
              <a:picLocks noChangeAspect="1"/>
            </xdr:cNvPicPr>
          </xdr:nvPicPr>
          <xdr:blipFill>
            <a:blip xmlns:r="http://schemas.openxmlformats.org/officeDocument/2006/relationships" r:embed="rId4"/>
            <a:stretch>
              <a:fillRect/>
            </a:stretch>
          </xdr:blipFill>
          <xdr:spPr>
            <a:xfrm>
              <a:off x="20394083" y="17600083"/>
              <a:ext cx="9516803" cy="3648584"/>
            </a:xfrm>
            <a:prstGeom prst="rect">
              <a:avLst/>
            </a:prstGeom>
          </xdr:spPr>
        </xdr:pic>
      </xdr:grpSp>
      <xdr:sp macro="" textlink="">
        <xdr:nvSpPr>
          <xdr:cNvPr id="17" name="正方形/長方形 16">
            <a:extLst>
              <a:ext uri="{FF2B5EF4-FFF2-40B4-BE49-F238E27FC236}">
                <a16:creationId xmlns:a16="http://schemas.microsoft.com/office/drawing/2014/main" id="{71967DAD-AF46-56E5-C7CD-7F600831175F}"/>
              </a:ext>
            </a:extLst>
          </xdr:cNvPr>
          <xdr:cNvSpPr/>
        </xdr:nvSpPr>
        <xdr:spPr>
          <a:xfrm>
            <a:off x="25569333" y="18036115"/>
            <a:ext cx="840314" cy="267546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18" name="正方形/長方形 17">
            <a:extLst>
              <a:ext uri="{FF2B5EF4-FFF2-40B4-BE49-F238E27FC236}">
                <a16:creationId xmlns:a16="http://schemas.microsoft.com/office/drawing/2014/main" id="{59534DE1-84C2-D98B-DF3C-6A627F5D0886}"/>
              </a:ext>
            </a:extLst>
          </xdr:cNvPr>
          <xdr:cNvSpPr/>
        </xdr:nvSpPr>
        <xdr:spPr>
          <a:xfrm>
            <a:off x="19864917" y="20182419"/>
            <a:ext cx="8255000" cy="51858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2</xdr:col>
      <xdr:colOff>74083</xdr:colOff>
      <xdr:row>1</xdr:row>
      <xdr:rowOff>232833</xdr:rowOff>
    </xdr:from>
    <xdr:to>
      <xdr:col>8</xdr:col>
      <xdr:colOff>105833</xdr:colOff>
      <xdr:row>4</xdr:row>
      <xdr:rowOff>201083</xdr:rowOff>
    </xdr:to>
    <xdr:sp macro="" textlink="">
      <xdr:nvSpPr>
        <xdr:cNvPr id="13" name="テキスト ボックス 12">
          <a:extLst>
            <a:ext uri="{FF2B5EF4-FFF2-40B4-BE49-F238E27FC236}">
              <a16:creationId xmlns:a16="http://schemas.microsoft.com/office/drawing/2014/main" id="{64D8056B-D940-5AFF-968F-0E54E67D5F0D}"/>
            </a:ext>
          </a:extLst>
        </xdr:cNvPr>
        <xdr:cNvSpPr txBox="1"/>
      </xdr:nvSpPr>
      <xdr:spPr>
        <a:xfrm>
          <a:off x="603250" y="423333"/>
          <a:ext cx="1619250" cy="6350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 Id="rId1"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6001;&#21209;&#37096;\2121&#36001;&#21209;&#25285;&#24403;&#32773;&#21193;&#24375;&#20250;&#36039;&#26009;\2021&#19968;&#33324;&#20250;&#35336;&#20104;&#31639;(A&#12539;B&#65420;&#65383;&#65437;&#65412;&#65438;)&#31185;&#30446;&#21450;&#12403;&#23550;&#35937;&#32076;&#36027;&#12395;&#12388;&#12356;&#12390;(0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849;&#26377;&#12489;&#12521;&#12452;&#12502;\A004_D-FUND\&#9733;D-fund&#36039;&#26009;\2018&#24180;&#24230;\&#9733;2019&#24180;&#24230;&#29992;_&#30003;&#35531;&#65295;&#22577;&#21578;&#27096;&#24335;_&#23436;&#25104;&#20998;\2019&#24180;&#24230;&#29256;_&#12304;&#30003;&#35531;&#65295;&#22577;&#21578;&#26360;&#39006;&#12305;&#27096;&#24335;_20180801\2019&#24180;&#24230;&#29256;&#12304;&#27096;&#24335;3-2&#9313;&#65374;3-4_A&#12305;&#27963;&#21205;&#21029;%20&#21454;&#25903;&#22577;&#21578;&#26360;&#12539;&#25903;&#20986;&#26126;&#32048;&#26360;&#12539;&#27963;&#21205;&#22577;&#21578;&#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9733;&#12496;&#12473;&#12465;&#38306;&#20418;\12_O-40&#12539;O-50\&#8470;2_O-40&#12539;O-50&#12502;&#12525;&#12483;&#12463;&#22823;&#20250;(&#24111;&#24195;)\JSB&#20104;&#31639;&#27770;&#31639;&#26360;\2019_JSBO40,O50,&#65402;&#65438;&#65392;&#65433;&#65411;&#65438;&#65437;&#22823;&#20250;&#21454;&#25903;&#27770;&#31639;&#26360;(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ba\&#9315;&#36001;&#21209;\Users\hbaof\Downloads\2023&#19968;&#33324;&#20250;&#35336;&#20104;&#31639;(A&#12539;B&#65420;&#65383;&#65437;&#65412;&#65438;)&#31185;&#30446;&#21450;&#12403;&#23550;&#35937;&#32076;&#36027;&#12395;&#12388;&#12356;&#12390;(1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 val="⑫2024【別紙1_A事業】対象経費基準"/>
      <sheetName val="⑪2024【別紙2_B一般】対象経費基準"/>
      <sheetName val="(別紙1) 2025年度対象経費基準【基盤強化推進費・事業】"/>
      <sheetName val="(別紙2) 2025年度対象経費基準【一般管理費】"/>
      <sheetName val="(別紙1)2025対象経費基準【基盤強化推進費】0701~"/>
      <sheetName val="(別紙2)2025対象経費基準【一般管理費】0701～"/>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2②_A（活動別　収支報告書）"/>
      <sheetName val="様式3-3_A（支出明細書）"/>
      <sheetName val="様式3-4_A（活動報告書）"/>
      <sheetName val="ファンドＡ対象経費"/>
      <sheetName val="区分表"/>
    </sheetNames>
    <sheetDataSet>
      <sheetData sheetId="0" refreshError="1"/>
      <sheetData sheetId="1" refreshError="1"/>
      <sheetData sheetId="2" refreshError="1"/>
      <sheetData sheetId="3" refreshError="1"/>
      <sheetData sheetId="4">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SB】O40,O50ﾌﾞﾛｯｸ予選(ｺﾞｰﾙﾃﾞﾝ含む)"/>
      <sheetName val="交通費(ガソリン代換算)"/>
      <sheetName val="決算書"/>
      <sheetName val="区分表"/>
    </sheetNames>
    <sheetDataSet>
      <sheetData sheetId="0"/>
      <sheetData sheetId="1"/>
      <sheetData sheetId="2"/>
      <sheetData sheetId="3">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35258-A087-423A-B96D-B0DDDEF21028}">
  <sheetPr>
    <tabColor rgb="FF7030A0"/>
    <pageSetUpPr fitToPage="1"/>
  </sheetPr>
  <dimension ref="A1:CF135"/>
  <sheetViews>
    <sheetView tabSelected="1" zoomScale="70" zoomScaleNormal="70" zoomScaleSheetLayoutView="106" workbookViewId="0">
      <selection activeCell="BE11" sqref="BE11:BH11"/>
    </sheetView>
  </sheetViews>
  <sheetFormatPr defaultColWidth="5.109375" defaultRowHeight="13.2"/>
  <cols>
    <col min="1" max="48" width="3.44140625" style="20" customWidth="1"/>
    <col min="49" max="49" width="14.109375" style="20" customWidth="1"/>
    <col min="50" max="50" width="3.44140625" style="20" customWidth="1"/>
    <col min="51" max="51" width="17.88671875" style="20" customWidth="1"/>
    <col min="52" max="52" width="3.44140625" style="20" customWidth="1"/>
    <col min="53" max="53" width="3.33203125" style="20" customWidth="1"/>
    <col min="54" max="54" width="5.109375" style="20"/>
    <col min="55" max="65" width="8.88671875" style="20" customWidth="1"/>
    <col min="66" max="66" width="9.6640625" style="20" customWidth="1"/>
    <col min="67" max="67" width="7.109375" style="20" customWidth="1"/>
    <col min="68" max="16384" width="5.109375" style="20"/>
  </cols>
  <sheetData>
    <row r="1" spans="1:84" ht="16.8" thickBot="1">
      <c r="A1" s="615" t="s">
        <v>316</v>
      </c>
      <c r="B1" s="616"/>
      <c r="C1" s="616"/>
      <c r="D1" s="616"/>
      <c r="E1" s="616"/>
      <c r="F1" s="616"/>
      <c r="G1" s="616"/>
      <c r="H1" s="616"/>
      <c r="I1" s="616"/>
      <c r="J1" s="616"/>
      <c r="K1" s="616"/>
      <c r="L1" s="616"/>
      <c r="M1" s="616"/>
      <c r="AW1" s="617" t="s">
        <v>166</v>
      </c>
      <c r="AX1" s="617"/>
      <c r="AY1" s="617"/>
      <c r="AZ1" s="617"/>
    </row>
    <row r="2" spans="1:84" ht="30" customHeight="1">
      <c r="A2" s="616"/>
      <c r="B2" s="616"/>
      <c r="C2" s="616"/>
      <c r="D2" s="616"/>
      <c r="E2" s="616"/>
      <c r="F2" s="616"/>
      <c r="G2" s="616"/>
      <c r="H2" s="616"/>
      <c r="I2" s="616"/>
      <c r="J2" s="616"/>
      <c r="K2" s="616"/>
      <c r="L2" s="616"/>
      <c r="M2" s="616"/>
      <c r="N2" s="186"/>
      <c r="O2" s="186"/>
      <c r="P2" s="618" t="s">
        <v>196</v>
      </c>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186"/>
      <c r="AT2" s="186"/>
      <c r="AU2" s="186"/>
      <c r="AV2" s="186"/>
      <c r="AW2" s="186"/>
      <c r="AX2" s="186"/>
      <c r="AY2" s="186"/>
      <c r="AZ2" s="49"/>
      <c r="BB2" s="578" t="s">
        <v>401</v>
      </c>
      <c r="BC2" s="579"/>
      <c r="BD2" s="579"/>
      <c r="BE2" s="579"/>
      <c r="BF2" s="579"/>
      <c r="BG2" s="579"/>
      <c r="BH2" s="579"/>
      <c r="BI2" s="579"/>
      <c r="BJ2" s="579"/>
      <c r="BK2" s="579"/>
      <c r="BL2" s="579"/>
      <c r="BM2" s="579"/>
      <c r="BN2" s="579"/>
      <c r="BO2" s="579"/>
      <c r="BP2" s="579"/>
      <c r="BQ2" s="579"/>
      <c r="BR2" s="579"/>
      <c r="BS2" s="579"/>
      <c r="BT2" s="580"/>
      <c r="BZ2" s="354" t="str">
        <f>W3</f>
        <v>事務局</v>
      </c>
      <c r="CA2" s="355"/>
      <c r="CB2" s="355"/>
      <c r="CC2" s="355"/>
      <c r="CD2" s="355"/>
      <c r="CE2" s="355"/>
      <c r="CF2" s="356"/>
    </row>
    <row r="3" spans="1:84" ht="18" customHeight="1" thickBot="1">
      <c r="B3" s="21"/>
      <c r="C3" s="50"/>
      <c r="D3" s="50"/>
      <c r="E3" s="50"/>
      <c r="F3" s="50"/>
      <c r="G3" s="50"/>
      <c r="H3" s="20" t="s">
        <v>70</v>
      </c>
      <c r="I3" s="22"/>
      <c r="J3" s="22"/>
      <c r="K3" s="22"/>
      <c r="L3" s="50"/>
      <c r="M3" s="50"/>
      <c r="N3" s="50"/>
      <c r="O3" s="50"/>
      <c r="P3" s="50"/>
      <c r="Q3" s="50"/>
      <c r="R3" s="50"/>
      <c r="W3" s="587" t="s">
        <v>214</v>
      </c>
      <c r="X3" s="588"/>
      <c r="Y3" s="588"/>
      <c r="Z3" s="588"/>
      <c r="AA3" s="588"/>
      <c r="AB3" s="588"/>
      <c r="AC3" s="588"/>
      <c r="AD3" s="588"/>
      <c r="AE3" s="588"/>
      <c r="AF3" s="588"/>
      <c r="AG3" s="588"/>
      <c r="AH3" s="588"/>
      <c r="AI3" s="588"/>
      <c r="AJ3" s="588"/>
      <c r="AK3" s="589"/>
      <c r="AT3" s="25"/>
      <c r="AU3" s="20" t="s">
        <v>167</v>
      </c>
      <c r="AY3" s="51"/>
      <c r="AZ3" s="51"/>
      <c r="BA3" s="22"/>
      <c r="BB3" s="581"/>
      <c r="BC3" s="582"/>
      <c r="BD3" s="582"/>
      <c r="BE3" s="582"/>
      <c r="BF3" s="582"/>
      <c r="BG3" s="582"/>
      <c r="BH3" s="582"/>
      <c r="BI3" s="582"/>
      <c r="BJ3" s="582"/>
      <c r="BK3" s="582"/>
      <c r="BL3" s="582"/>
      <c r="BM3" s="582"/>
      <c r="BN3" s="582"/>
      <c r="BO3" s="582"/>
      <c r="BP3" s="582"/>
      <c r="BQ3" s="582"/>
      <c r="BR3" s="582"/>
      <c r="BS3" s="582"/>
      <c r="BT3" s="583"/>
      <c r="BZ3" s="357"/>
      <c r="CA3" s="358"/>
      <c r="CB3" s="358"/>
      <c r="CC3" s="358"/>
      <c r="CD3" s="358"/>
      <c r="CE3" s="358"/>
      <c r="CF3" s="359"/>
    </row>
    <row r="4" spans="1:84" ht="5.0999999999999996" customHeight="1">
      <c r="B4" s="21"/>
      <c r="C4" s="50"/>
      <c r="D4" s="50"/>
      <c r="E4" s="50"/>
      <c r="F4" s="50"/>
      <c r="G4" s="50"/>
      <c r="I4" s="22"/>
      <c r="J4" s="22"/>
      <c r="K4" s="22"/>
      <c r="L4" s="50"/>
      <c r="M4" s="50"/>
      <c r="N4" s="50"/>
      <c r="O4" s="50"/>
      <c r="P4" s="50"/>
      <c r="Q4" s="50"/>
      <c r="W4" s="590"/>
      <c r="X4" s="591"/>
      <c r="Y4" s="591"/>
      <c r="Z4" s="591"/>
      <c r="AA4" s="591"/>
      <c r="AB4" s="591"/>
      <c r="AC4" s="591"/>
      <c r="AD4" s="591"/>
      <c r="AE4" s="591"/>
      <c r="AF4" s="591"/>
      <c r="AG4" s="591"/>
      <c r="AH4" s="591"/>
      <c r="AI4" s="591"/>
      <c r="AJ4" s="591"/>
      <c r="AK4" s="592"/>
      <c r="AY4" s="51"/>
      <c r="AZ4" s="51"/>
      <c r="BA4" s="22"/>
      <c r="BB4" s="581"/>
      <c r="BC4" s="582"/>
      <c r="BD4" s="582"/>
      <c r="BE4" s="582"/>
      <c r="BF4" s="582"/>
      <c r="BG4" s="582"/>
      <c r="BH4" s="582"/>
      <c r="BI4" s="582"/>
      <c r="BJ4" s="582"/>
      <c r="BK4" s="582"/>
      <c r="BL4" s="582"/>
      <c r="BM4" s="582"/>
      <c r="BN4" s="582"/>
      <c r="BO4" s="582"/>
      <c r="BP4" s="582"/>
      <c r="BQ4" s="582"/>
      <c r="BR4" s="582"/>
      <c r="BS4" s="582"/>
      <c r="BT4" s="583"/>
    </row>
    <row r="5" spans="1:84" ht="18" customHeight="1">
      <c r="B5" s="21"/>
      <c r="C5" s="50"/>
      <c r="D5" s="50"/>
      <c r="E5" s="50"/>
      <c r="F5" s="50"/>
      <c r="G5" s="50"/>
      <c r="I5" s="22"/>
      <c r="J5" s="22"/>
      <c r="K5" s="22"/>
      <c r="L5" s="50"/>
      <c r="M5" s="50"/>
      <c r="N5" s="50"/>
      <c r="O5" s="50"/>
      <c r="P5" s="50"/>
      <c r="Q5" s="50"/>
      <c r="R5" s="50"/>
      <c r="W5" s="593"/>
      <c r="X5" s="594"/>
      <c r="Y5" s="594"/>
      <c r="Z5" s="594"/>
      <c r="AA5" s="594"/>
      <c r="AB5" s="594"/>
      <c r="AC5" s="594"/>
      <c r="AD5" s="594"/>
      <c r="AE5" s="594"/>
      <c r="AF5" s="594"/>
      <c r="AG5" s="594"/>
      <c r="AH5" s="594"/>
      <c r="AI5" s="594"/>
      <c r="AJ5" s="594"/>
      <c r="AK5" s="595"/>
      <c r="AT5" s="27"/>
      <c r="AU5" s="20" t="s">
        <v>168</v>
      </c>
      <c r="AY5" s="51"/>
      <c r="AZ5" s="51"/>
      <c r="BA5" s="22"/>
      <c r="BB5" s="581"/>
      <c r="BC5" s="582"/>
      <c r="BD5" s="582"/>
      <c r="BE5" s="582"/>
      <c r="BF5" s="582"/>
      <c r="BG5" s="582"/>
      <c r="BH5" s="582"/>
      <c r="BI5" s="582"/>
      <c r="BJ5" s="582"/>
      <c r="BK5" s="582"/>
      <c r="BL5" s="582"/>
      <c r="BM5" s="582"/>
      <c r="BN5" s="582"/>
      <c r="BO5" s="582"/>
      <c r="BP5" s="582"/>
      <c r="BQ5" s="582"/>
      <c r="BR5" s="582"/>
      <c r="BS5" s="582"/>
      <c r="BT5" s="583"/>
    </row>
    <row r="6" spans="1:84" ht="9" customHeight="1" thickBot="1">
      <c r="BB6" s="581"/>
      <c r="BC6" s="582"/>
      <c r="BD6" s="582"/>
      <c r="BE6" s="582"/>
      <c r="BF6" s="582"/>
      <c r="BG6" s="582"/>
      <c r="BH6" s="582"/>
      <c r="BI6" s="582"/>
      <c r="BJ6" s="582"/>
      <c r="BK6" s="582"/>
      <c r="BL6" s="582"/>
      <c r="BM6" s="582"/>
      <c r="BN6" s="582"/>
      <c r="BO6" s="582"/>
      <c r="BP6" s="582"/>
      <c r="BQ6" s="582"/>
      <c r="BR6" s="582"/>
      <c r="BS6" s="582"/>
      <c r="BT6" s="583"/>
    </row>
    <row r="7" spans="1:84" ht="27" customHeight="1" thickBot="1">
      <c r="A7" s="596" t="s">
        <v>264</v>
      </c>
      <c r="B7" s="597"/>
      <c r="C7" s="597"/>
      <c r="D7" s="597"/>
      <c r="E7" s="597"/>
      <c r="F7" s="597"/>
      <c r="G7" s="598"/>
      <c r="H7" s="597" t="s">
        <v>71</v>
      </c>
      <c r="I7" s="597"/>
      <c r="J7" s="597"/>
      <c r="K7" s="597"/>
      <c r="L7" s="597"/>
      <c r="M7" s="597"/>
      <c r="N7" s="597"/>
      <c r="O7" s="597"/>
      <c r="P7" s="597"/>
      <c r="Q7" s="597"/>
      <c r="R7" s="597"/>
      <c r="S7" s="599" t="s">
        <v>194</v>
      </c>
      <c r="T7" s="600"/>
      <c r="U7" s="600"/>
      <c r="V7" s="600"/>
      <c r="W7" s="600"/>
      <c r="X7" s="600"/>
      <c r="Y7" s="600"/>
      <c r="Z7" s="600"/>
      <c r="AA7" s="600"/>
      <c r="AB7" s="600"/>
      <c r="AC7" s="600"/>
      <c r="AD7" s="600"/>
      <c r="AE7" s="600"/>
      <c r="AF7" s="600"/>
      <c r="AG7" s="600"/>
      <c r="AH7" s="600"/>
      <c r="AI7" s="600"/>
      <c r="AJ7" s="600"/>
      <c r="AK7" s="600"/>
      <c r="AL7" s="600"/>
      <c r="AM7" s="600"/>
      <c r="AN7" s="600"/>
      <c r="AO7" s="600"/>
      <c r="AP7" s="600"/>
      <c r="AQ7" s="600"/>
      <c r="AR7" s="600"/>
      <c r="AS7" s="600"/>
      <c r="AT7" s="600"/>
      <c r="AU7" s="600"/>
      <c r="AV7" s="601"/>
      <c r="AW7" s="599" t="s">
        <v>72</v>
      </c>
      <c r="AX7" s="601"/>
      <c r="AY7" s="611" t="s">
        <v>174</v>
      </c>
      <c r="AZ7" s="612"/>
      <c r="BA7" s="22"/>
      <c r="BB7" s="584"/>
      <c r="BC7" s="585"/>
      <c r="BD7" s="585"/>
      <c r="BE7" s="585"/>
      <c r="BF7" s="585"/>
      <c r="BG7" s="585"/>
      <c r="BH7" s="585"/>
      <c r="BI7" s="585"/>
      <c r="BJ7" s="585"/>
      <c r="BK7" s="585"/>
      <c r="BL7" s="585"/>
      <c r="BM7" s="585"/>
      <c r="BN7" s="585"/>
      <c r="BO7" s="585"/>
      <c r="BP7" s="585"/>
      <c r="BQ7" s="585"/>
      <c r="BR7" s="585"/>
      <c r="BS7" s="585"/>
      <c r="BT7" s="586"/>
    </row>
    <row r="8" spans="1:84" ht="16.95" customHeight="1" thickBot="1">
      <c r="A8" s="26" t="s">
        <v>73</v>
      </c>
      <c r="B8" s="369" t="s">
        <v>74</v>
      </c>
      <c r="C8" s="369"/>
      <c r="D8" s="369"/>
      <c r="E8" s="369"/>
      <c r="F8" s="369"/>
      <c r="G8" s="370"/>
      <c r="H8" s="144" t="s">
        <v>165</v>
      </c>
      <c r="I8" s="371"/>
      <c r="J8" s="371"/>
      <c r="K8" s="371"/>
      <c r="L8" s="371"/>
      <c r="M8" s="371"/>
      <c r="N8" s="371"/>
      <c r="O8" s="371"/>
      <c r="P8" s="371"/>
      <c r="Q8" s="371"/>
      <c r="R8" s="371"/>
      <c r="S8" s="604"/>
      <c r="T8" s="605"/>
      <c r="U8" s="605"/>
      <c r="V8" s="605"/>
      <c r="W8" s="605"/>
      <c r="X8" s="605"/>
      <c r="Y8" s="605"/>
      <c r="Z8" s="605"/>
      <c r="AA8" s="605"/>
      <c r="AB8" s="605"/>
      <c r="AC8" s="605"/>
      <c r="AD8" s="605"/>
      <c r="AE8" s="605"/>
      <c r="AF8" s="605"/>
      <c r="AG8" s="605"/>
      <c r="AH8" s="605"/>
      <c r="AI8" s="605"/>
      <c r="AJ8" s="605"/>
      <c r="AK8" s="605"/>
      <c r="AL8" s="605"/>
      <c r="AM8" s="605"/>
      <c r="AN8" s="605"/>
      <c r="AO8" s="605"/>
      <c r="AP8" s="605"/>
      <c r="AQ8" s="605"/>
      <c r="AR8" s="605"/>
      <c r="AS8" s="605"/>
      <c r="AT8" s="605"/>
      <c r="AU8" s="605"/>
      <c r="AV8" s="606"/>
      <c r="AW8" s="191"/>
      <c r="AX8" s="111" t="s">
        <v>171</v>
      </c>
      <c r="AY8" s="206">
        <f>ROUNDUP(AW8,-3)</f>
        <v>0</v>
      </c>
      <c r="AZ8" s="202" t="s">
        <v>171</v>
      </c>
      <c r="BA8" s="35"/>
    </row>
    <row r="9" spans="1:84" ht="16.95" customHeight="1" thickBot="1">
      <c r="A9" s="24" t="s">
        <v>75</v>
      </c>
      <c r="B9" s="369" t="s">
        <v>76</v>
      </c>
      <c r="C9" s="369"/>
      <c r="D9" s="369"/>
      <c r="E9" s="369"/>
      <c r="F9" s="369"/>
      <c r="G9" s="370"/>
      <c r="H9" s="145" t="s">
        <v>165</v>
      </c>
      <c r="I9" s="371"/>
      <c r="J9" s="371"/>
      <c r="K9" s="371"/>
      <c r="L9" s="371"/>
      <c r="M9" s="371"/>
      <c r="N9" s="371"/>
      <c r="O9" s="371"/>
      <c r="P9" s="371"/>
      <c r="Q9" s="371"/>
      <c r="R9" s="371"/>
      <c r="S9" s="604"/>
      <c r="T9" s="605"/>
      <c r="U9" s="605"/>
      <c r="V9" s="605"/>
      <c r="W9" s="605"/>
      <c r="X9" s="605"/>
      <c r="Y9" s="605"/>
      <c r="Z9" s="605"/>
      <c r="AA9" s="605"/>
      <c r="AB9" s="605"/>
      <c r="AC9" s="605"/>
      <c r="AD9" s="605"/>
      <c r="AE9" s="605"/>
      <c r="AF9" s="605"/>
      <c r="AG9" s="605"/>
      <c r="AH9" s="605"/>
      <c r="AI9" s="605"/>
      <c r="AJ9" s="605"/>
      <c r="AK9" s="605"/>
      <c r="AL9" s="605"/>
      <c r="AM9" s="605"/>
      <c r="AN9" s="605"/>
      <c r="AO9" s="605"/>
      <c r="AP9" s="605"/>
      <c r="AQ9" s="605"/>
      <c r="AR9" s="605"/>
      <c r="AS9" s="605"/>
      <c r="AT9" s="605"/>
      <c r="AU9" s="605"/>
      <c r="AV9" s="606"/>
      <c r="AW9" s="192"/>
      <c r="AX9" s="113" t="s">
        <v>171</v>
      </c>
      <c r="AY9" s="207">
        <f>ROUNDUP(AW9,-3)</f>
        <v>0</v>
      </c>
      <c r="AZ9" s="203" t="s">
        <v>171</v>
      </c>
      <c r="BA9" s="35"/>
      <c r="BC9" s="29" t="s">
        <v>186</v>
      </c>
      <c r="BL9" s="28" t="s">
        <v>215</v>
      </c>
    </row>
    <row r="10" spans="1:84" ht="16.95" customHeight="1" thickBot="1">
      <c r="A10" s="23" t="s">
        <v>77</v>
      </c>
      <c r="B10" s="369" t="s">
        <v>78</v>
      </c>
      <c r="C10" s="369"/>
      <c r="D10" s="369"/>
      <c r="E10" s="369"/>
      <c r="F10" s="369"/>
      <c r="G10" s="370"/>
      <c r="H10" s="146" t="s">
        <v>165</v>
      </c>
      <c r="I10" s="371"/>
      <c r="J10" s="371"/>
      <c r="K10" s="371"/>
      <c r="L10" s="371"/>
      <c r="M10" s="371"/>
      <c r="N10" s="371"/>
      <c r="O10" s="371"/>
      <c r="P10" s="371"/>
      <c r="Q10" s="371"/>
      <c r="R10" s="371"/>
      <c r="S10" s="604"/>
      <c r="T10" s="605"/>
      <c r="U10" s="605"/>
      <c r="V10" s="605"/>
      <c r="W10" s="605"/>
      <c r="X10" s="605"/>
      <c r="Y10" s="605"/>
      <c r="Z10" s="605"/>
      <c r="AA10" s="605"/>
      <c r="AB10" s="605"/>
      <c r="AC10" s="605"/>
      <c r="AD10" s="605"/>
      <c r="AE10" s="605"/>
      <c r="AF10" s="605"/>
      <c r="AG10" s="605"/>
      <c r="AH10" s="605"/>
      <c r="AI10" s="605"/>
      <c r="AJ10" s="605"/>
      <c r="AK10" s="605"/>
      <c r="AL10" s="605"/>
      <c r="AM10" s="605"/>
      <c r="AN10" s="605"/>
      <c r="AO10" s="605"/>
      <c r="AP10" s="605"/>
      <c r="AQ10" s="605"/>
      <c r="AR10" s="605"/>
      <c r="AS10" s="605"/>
      <c r="AT10" s="605"/>
      <c r="AU10" s="605"/>
      <c r="AV10" s="606"/>
      <c r="AW10" s="193"/>
      <c r="AX10" s="115" t="s">
        <v>171</v>
      </c>
      <c r="AY10" s="207">
        <f>ROUNDUP(AW10,-3)</f>
        <v>0</v>
      </c>
      <c r="AZ10" s="203" t="s">
        <v>171</v>
      </c>
      <c r="BA10" s="35"/>
      <c r="BC10" s="607"/>
      <c r="BD10" s="608"/>
      <c r="BE10" s="609" t="s">
        <v>0</v>
      </c>
      <c r="BF10" s="608"/>
      <c r="BG10" s="183" t="s">
        <v>79</v>
      </c>
      <c r="BH10" s="182" t="s">
        <v>80</v>
      </c>
      <c r="BI10" s="607" t="s">
        <v>81</v>
      </c>
      <c r="BJ10" s="610"/>
      <c r="BL10" s="28" t="s">
        <v>197</v>
      </c>
    </row>
    <row r="11" spans="1:84" ht="16.95" customHeight="1" thickBot="1">
      <c r="A11" s="24" t="s">
        <v>82</v>
      </c>
      <c r="B11" s="369" t="s">
        <v>83</v>
      </c>
      <c r="C11" s="369"/>
      <c r="D11" s="369"/>
      <c r="E11" s="369"/>
      <c r="F11" s="369"/>
      <c r="G11" s="370"/>
      <c r="H11" s="145" t="s">
        <v>165</v>
      </c>
      <c r="I11" s="371"/>
      <c r="J11" s="371"/>
      <c r="K11" s="371"/>
      <c r="L11" s="371"/>
      <c r="M11" s="371"/>
      <c r="N11" s="371"/>
      <c r="O11" s="371"/>
      <c r="P11" s="371"/>
      <c r="Q11" s="371"/>
      <c r="R11" s="371"/>
      <c r="S11" s="604"/>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605"/>
      <c r="AR11" s="605"/>
      <c r="AS11" s="605"/>
      <c r="AT11" s="605"/>
      <c r="AU11" s="605"/>
      <c r="AV11" s="606"/>
      <c r="AW11" s="194">
        <f>BI14</f>
        <v>0</v>
      </c>
      <c r="AX11" s="113" t="s">
        <v>171</v>
      </c>
      <c r="AY11" s="207">
        <f>ROUNDUP(AW11,-3)</f>
        <v>0</v>
      </c>
      <c r="AZ11" s="203" t="s">
        <v>171</v>
      </c>
      <c r="BA11" s="89"/>
      <c r="BB11" s="90"/>
      <c r="BC11" s="613"/>
      <c r="BD11" s="614"/>
      <c r="BE11" s="403"/>
      <c r="BF11" s="572"/>
      <c r="BG11" s="158"/>
      <c r="BH11" s="159"/>
      <c r="BI11" s="602">
        <f>BE11*BG11*BH11</f>
        <v>0</v>
      </c>
      <c r="BJ11" s="603"/>
      <c r="BL11" s="28" t="s">
        <v>198</v>
      </c>
    </row>
    <row r="12" spans="1:84" ht="16.95" customHeight="1" thickBot="1">
      <c r="A12" s="23" t="s">
        <v>85</v>
      </c>
      <c r="B12" s="369" t="s">
        <v>86</v>
      </c>
      <c r="C12" s="369"/>
      <c r="D12" s="369"/>
      <c r="E12" s="369"/>
      <c r="F12" s="369"/>
      <c r="G12" s="370"/>
      <c r="H12" s="146" t="s">
        <v>165</v>
      </c>
      <c r="I12" s="371"/>
      <c r="J12" s="371"/>
      <c r="K12" s="371"/>
      <c r="L12" s="371"/>
      <c r="M12" s="371"/>
      <c r="N12" s="371"/>
      <c r="O12" s="371"/>
      <c r="P12" s="371"/>
      <c r="Q12" s="371"/>
      <c r="R12" s="371"/>
      <c r="S12" s="604"/>
      <c r="T12" s="605"/>
      <c r="U12" s="605"/>
      <c r="V12" s="605"/>
      <c r="W12" s="605"/>
      <c r="X12" s="605"/>
      <c r="Y12" s="605"/>
      <c r="Z12" s="605"/>
      <c r="AA12" s="605"/>
      <c r="AB12" s="605"/>
      <c r="AC12" s="605"/>
      <c r="AD12" s="605"/>
      <c r="AE12" s="605"/>
      <c r="AF12" s="605"/>
      <c r="AG12" s="605"/>
      <c r="AH12" s="605"/>
      <c r="AI12" s="605"/>
      <c r="AJ12" s="605"/>
      <c r="AK12" s="605"/>
      <c r="AL12" s="605"/>
      <c r="AM12" s="605"/>
      <c r="AN12" s="605"/>
      <c r="AO12" s="605"/>
      <c r="AP12" s="605"/>
      <c r="AQ12" s="605"/>
      <c r="AR12" s="605"/>
      <c r="AS12" s="605"/>
      <c r="AT12" s="605"/>
      <c r="AU12" s="605"/>
      <c r="AV12" s="606"/>
      <c r="AW12" s="193"/>
      <c r="AX12" s="115" t="s">
        <v>171</v>
      </c>
      <c r="AY12" s="207">
        <f>ROUNDUP(AW12,-3)</f>
        <v>0</v>
      </c>
      <c r="AZ12" s="204" t="s">
        <v>171</v>
      </c>
      <c r="BA12" s="522"/>
      <c r="BB12" s="523"/>
      <c r="BC12" s="566"/>
      <c r="BD12" s="567"/>
      <c r="BE12" s="423"/>
      <c r="BF12" s="568"/>
      <c r="BG12" s="160"/>
      <c r="BH12" s="161"/>
      <c r="BI12" s="564">
        <f>BE12*BG12*BH12</f>
        <v>0</v>
      </c>
      <c r="BJ12" s="565"/>
      <c r="BL12" s="28" t="s">
        <v>199</v>
      </c>
    </row>
    <row r="13" spans="1:84" ht="16.95" customHeight="1" thickBot="1">
      <c r="A13" s="26" t="s">
        <v>87</v>
      </c>
      <c r="B13" s="389" t="s">
        <v>88</v>
      </c>
      <c r="C13" s="389"/>
      <c r="D13" s="389"/>
      <c r="E13" s="389"/>
      <c r="F13" s="389"/>
      <c r="G13" s="390"/>
      <c r="H13" s="147" t="s">
        <v>89</v>
      </c>
      <c r="I13" s="391" t="s">
        <v>90</v>
      </c>
      <c r="J13" s="391"/>
      <c r="K13" s="391"/>
      <c r="L13" s="391"/>
      <c r="M13" s="391"/>
      <c r="N13" s="391"/>
      <c r="O13" s="391"/>
      <c r="P13" s="391"/>
      <c r="Q13" s="391"/>
      <c r="R13" s="391"/>
      <c r="S13" s="350" t="s">
        <v>389</v>
      </c>
      <c r="T13" s="479" t="s">
        <v>388</v>
      </c>
      <c r="U13" s="479"/>
      <c r="V13" s="479"/>
      <c r="W13" s="479"/>
      <c r="X13" s="479"/>
      <c r="Y13" s="479"/>
      <c r="Z13" s="479"/>
      <c r="AA13" s="479"/>
      <c r="AB13" s="479"/>
      <c r="AC13" s="480"/>
      <c r="AD13" s="573" t="s">
        <v>175</v>
      </c>
      <c r="AE13" s="574"/>
      <c r="AF13" s="575"/>
      <c r="AG13" s="117" t="s">
        <v>170</v>
      </c>
      <c r="AH13" s="576" t="s">
        <v>173</v>
      </c>
      <c r="AI13" s="574"/>
      <c r="AJ13" s="574"/>
      <c r="AK13" s="574"/>
      <c r="AL13" s="118" t="s">
        <v>172</v>
      </c>
      <c r="AM13" s="45"/>
      <c r="AN13" s="45"/>
      <c r="AO13" s="42"/>
      <c r="AP13" s="42"/>
      <c r="AQ13" s="42"/>
      <c r="AR13" s="43"/>
      <c r="AS13" s="576" t="s">
        <v>92</v>
      </c>
      <c r="AT13" s="574"/>
      <c r="AU13" s="574"/>
      <c r="AV13" s="577"/>
      <c r="AW13" s="377">
        <f>SUM(AS14:AU28)</f>
        <v>0</v>
      </c>
      <c r="AX13" s="379" t="s">
        <v>171</v>
      </c>
      <c r="AY13" s="381">
        <f>ROUNDUP(SUM(AW13:AW46),-3)</f>
        <v>0</v>
      </c>
      <c r="AZ13" s="366" t="s">
        <v>171</v>
      </c>
      <c r="BA13" s="522"/>
      <c r="BB13" s="523"/>
      <c r="BC13" s="569"/>
      <c r="BD13" s="570"/>
      <c r="BE13" s="398"/>
      <c r="BF13" s="571"/>
      <c r="BG13" s="162"/>
      <c r="BH13" s="163"/>
      <c r="BI13" s="558">
        <f t="shared" ref="BI13" si="0">BE13*BG13*BH13</f>
        <v>0</v>
      </c>
      <c r="BJ13" s="559"/>
      <c r="BL13" s="28" t="s">
        <v>200</v>
      </c>
    </row>
    <row r="14" spans="1:84" ht="16.95" customHeight="1" thickBot="1">
      <c r="A14" s="23"/>
      <c r="B14" s="52"/>
      <c r="C14" s="52"/>
      <c r="D14" s="52"/>
      <c r="E14" s="52"/>
      <c r="F14" s="52"/>
      <c r="G14" s="53"/>
      <c r="H14" s="146"/>
      <c r="I14" s="421"/>
      <c r="J14" s="421"/>
      <c r="K14" s="421"/>
      <c r="L14" s="421"/>
      <c r="M14" s="421"/>
      <c r="N14" s="421"/>
      <c r="O14" s="421"/>
      <c r="P14" s="421"/>
      <c r="Q14" s="421"/>
      <c r="R14" s="421"/>
      <c r="S14" s="100" t="s">
        <v>122</v>
      </c>
      <c r="T14" s="422"/>
      <c r="U14" s="422"/>
      <c r="V14" s="422"/>
      <c r="W14" s="422"/>
      <c r="X14" s="422"/>
      <c r="Y14" s="422"/>
      <c r="Z14" s="422"/>
      <c r="AA14" s="422"/>
      <c r="AB14" s="422"/>
      <c r="AC14" s="422"/>
      <c r="AD14" s="444"/>
      <c r="AE14" s="445"/>
      <c r="AF14" s="211" t="s">
        <v>169</v>
      </c>
      <c r="AG14" s="55" t="s">
        <v>170</v>
      </c>
      <c r="AH14" s="555"/>
      <c r="AI14" s="424"/>
      <c r="AJ14" s="424"/>
      <c r="AK14" s="54" t="s">
        <v>171</v>
      </c>
      <c r="AL14" s="54" t="s">
        <v>172</v>
      </c>
      <c r="AM14" s="55"/>
      <c r="AN14" s="55"/>
      <c r="AO14" s="38"/>
      <c r="AP14" s="38"/>
      <c r="AQ14" s="56"/>
      <c r="AR14" s="57"/>
      <c r="AS14" s="556">
        <f t="shared" ref="AS14:AS28" si="1">AD14*AH14</f>
        <v>0</v>
      </c>
      <c r="AT14" s="453"/>
      <c r="AU14" s="453"/>
      <c r="AV14" s="70" t="s">
        <v>171</v>
      </c>
      <c r="AW14" s="418"/>
      <c r="AX14" s="419"/>
      <c r="AY14" s="420"/>
      <c r="AZ14" s="367"/>
      <c r="BA14" s="36"/>
      <c r="BC14" s="560" t="s">
        <v>81</v>
      </c>
      <c r="BD14" s="561"/>
      <c r="BE14" s="561"/>
      <c r="BF14" s="561"/>
      <c r="BG14" s="561"/>
      <c r="BH14" s="561"/>
      <c r="BI14" s="562">
        <f>SUM(BI11:BI13)</f>
        <v>0</v>
      </c>
      <c r="BJ14" s="563"/>
      <c r="BL14" s="28" t="s">
        <v>201</v>
      </c>
    </row>
    <row r="15" spans="1:84" ht="16.95" customHeight="1">
      <c r="A15" s="23"/>
      <c r="B15" s="52"/>
      <c r="C15" s="52"/>
      <c r="D15" s="52"/>
      <c r="E15" s="52"/>
      <c r="F15" s="52"/>
      <c r="G15" s="53"/>
      <c r="H15" s="148"/>
      <c r="I15" s="421"/>
      <c r="J15" s="421"/>
      <c r="K15" s="421"/>
      <c r="L15" s="421"/>
      <c r="M15" s="421"/>
      <c r="N15" s="421"/>
      <c r="O15" s="421"/>
      <c r="P15" s="421"/>
      <c r="Q15" s="421"/>
      <c r="R15" s="421"/>
      <c r="S15" s="101" t="s">
        <v>109</v>
      </c>
      <c r="T15" s="422"/>
      <c r="U15" s="422"/>
      <c r="V15" s="422"/>
      <c r="W15" s="422"/>
      <c r="X15" s="422"/>
      <c r="Y15" s="422"/>
      <c r="Z15" s="422"/>
      <c r="AA15" s="422"/>
      <c r="AB15" s="422"/>
      <c r="AC15" s="422"/>
      <c r="AD15" s="444"/>
      <c r="AE15" s="445"/>
      <c r="AF15" s="211" t="s">
        <v>169</v>
      </c>
      <c r="AG15" s="55" t="s">
        <v>170</v>
      </c>
      <c r="AH15" s="555"/>
      <c r="AI15" s="424"/>
      <c r="AJ15" s="424"/>
      <c r="AK15" s="54" t="s">
        <v>171</v>
      </c>
      <c r="AL15" s="54" t="s">
        <v>172</v>
      </c>
      <c r="AM15" s="55"/>
      <c r="AN15" s="55"/>
      <c r="AO15" s="38"/>
      <c r="AP15" s="38"/>
      <c r="AQ15" s="56"/>
      <c r="AR15" s="57"/>
      <c r="AS15" s="556">
        <f t="shared" si="1"/>
        <v>0</v>
      </c>
      <c r="AT15" s="453"/>
      <c r="AU15" s="453"/>
      <c r="AV15" s="70" t="s">
        <v>171</v>
      </c>
      <c r="AW15" s="418"/>
      <c r="AX15" s="419"/>
      <c r="AY15" s="420"/>
      <c r="AZ15" s="367"/>
      <c r="BA15" s="36"/>
      <c r="BD15" s="28"/>
      <c r="BL15" s="28" t="s">
        <v>202</v>
      </c>
    </row>
    <row r="16" spans="1:84" ht="16.95" customHeight="1">
      <c r="A16" s="23"/>
      <c r="B16" s="52"/>
      <c r="C16" s="52"/>
      <c r="D16" s="52"/>
      <c r="E16" s="52"/>
      <c r="F16" s="52"/>
      <c r="G16" s="53"/>
      <c r="H16" s="148"/>
      <c r="I16" s="421"/>
      <c r="J16" s="421"/>
      <c r="K16" s="421"/>
      <c r="L16" s="421"/>
      <c r="M16" s="421"/>
      <c r="N16" s="421"/>
      <c r="O16" s="421"/>
      <c r="P16" s="421"/>
      <c r="Q16" s="421"/>
      <c r="R16" s="421"/>
      <c r="S16" s="101" t="s">
        <v>110</v>
      </c>
      <c r="T16" s="422"/>
      <c r="U16" s="422"/>
      <c r="V16" s="422"/>
      <c r="W16" s="422"/>
      <c r="X16" s="422"/>
      <c r="Y16" s="422"/>
      <c r="Z16" s="422"/>
      <c r="AA16" s="422"/>
      <c r="AB16" s="422"/>
      <c r="AC16" s="426"/>
      <c r="AD16" s="444"/>
      <c r="AE16" s="445"/>
      <c r="AF16" s="211" t="s">
        <v>169</v>
      </c>
      <c r="AG16" s="55" t="s">
        <v>170</v>
      </c>
      <c r="AH16" s="555"/>
      <c r="AI16" s="424"/>
      <c r="AJ16" s="424"/>
      <c r="AK16" s="54" t="s">
        <v>171</v>
      </c>
      <c r="AL16" s="54" t="s">
        <v>172</v>
      </c>
      <c r="AM16" s="55"/>
      <c r="AN16" s="55"/>
      <c r="AO16" s="38"/>
      <c r="AP16" s="38"/>
      <c r="AQ16" s="56"/>
      <c r="AR16" s="57"/>
      <c r="AS16" s="556">
        <f t="shared" si="1"/>
        <v>0</v>
      </c>
      <c r="AT16" s="453"/>
      <c r="AU16" s="453"/>
      <c r="AV16" s="70" t="s">
        <v>171</v>
      </c>
      <c r="AW16" s="418"/>
      <c r="AX16" s="419"/>
      <c r="AY16" s="420"/>
      <c r="AZ16" s="367"/>
      <c r="BA16" s="36"/>
      <c r="BD16" s="28"/>
      <c r="BL16" s="28" t="s">
        <v>203</v>
      </c>
    </row>
    <row r="17" spans="1:64" ht="16.95" customHeight="1">
      <c r="A17" s="23"/>
      <c r="B17" s="52"/>
      <c r="C17" s="52"/>
      <c r="D17" s="52"/>
      <c r="E17" s="52"/>
      <c r="F17" s="52"/>
      <c r="G17" s="53"/>
      <c r="H17" s="148"/>
      <c r="I17" s="421"/>
      <c r="J17" s="421"/>
      <c r="K17" s="421"/>
      <c r="L17" s="421"/>
      <c r="M17" s="421"/>
      <c r="N17" s="421"/>
      <c r="O17" s="421"/>
      <c r="P17" s="421"/>
      <c r="Q17" s="421"/>
      <c r="R17" s="421"/>
      <c r="S17" s="101" t="s">
        <v>111</v>
      </c>
      <c r="T17" s="449"/>
      <c r="U17" s="449"/>
      <c r="V17" s="449"/>
      <c r="W17" s="449"/>
      <c r="X17" s="449"/>
      <c r="Y17" s="449"/>
      <c r="Z17" s="449"/>
      <c r="AA17" s="449"/>
      <c r="AB17" s="449"/>
      <c r="AC17" s="557"/>
      <c r="AD17" s="444"/>
      <c r="AE17" s="445"/>
      <c r="AF17" s="211" t="s">
        <v>169</v>
      </c>
      <c r="AG17" s="55" t="s">
        <v>170</v>
      </c>
      <c r="AH17" s="555"/>
      <c r="AI17" s="424"/>
      <c r="AJ17" s="424"/>
      <c r="AK17" s="54" t="s">
        <v>171</v>
      </c>
      <c r="AL17" s="54" t="s">
        <v>172</v>
      </c>
      <c r="AM17" s="55"/>
      <c r="AN17" s="55"/>
      <c r="AO17" s="38"/>
      <c r="AP17" s="38"/>
      <c r="AQ17" s="56"/>
      <c r="AR17" s="57"/>
      <c r="AS17" s="556">
        <f t="shared" si="1"/>
        <v>0</v>
      </c>
      <c r="AT17" s="453"/>
      <c r="AU17" s="453"/>
      <c r="AV17" s="70" t="s">
        <v>171</v>
      </c>
      <c r="AW17" s="418"/>
      <c r="AX17" s="419"/>
      <c r="AY17" s="420"/>
      <c r="AZ17" s="367"/>
      <c r="BA17" s="36"/>
      <c r="BD17" s="28"/>
      <c r="BL17" s="28" t="s">
        <v>204</v>
      </c>
    </row>
    <row r="18" spans="1:64" ht="16.95" customHeight="1">
      <c r="A18" s="23"/>
      <c r="B18" s="52"/>
      <c r="C18" s="52"/>
      <c r="D18" s="52"/>
      <c r="E18" s="52"/>
      <c r="F18" s="52"/>
      <c r="G18" s="53"/>
      <c r="H18" s="148"/>
      <c r="I18" s="421"/>
      <c r="J18" s="421"/>
      <c r="K18" s="421"/>
      <c r="L18" s="421"/>
      <c r="M18" s="421"/>
      <c r="N18" s="421"/>
      <c r="O18" s="421"/>
      <c r="P18" s="421"/>
      <c r="Q18" s="421"/>
      <c r="R18" s="421"/>
      <c r="S18" s="101" t="s">
        <v>113</v>
      </c>
      <c r="T18" s="449"/>
      <c r="U18" s="449"/>
      <c r="V18" s="449"/>
      <c r="W18" s="449"/>
      <c r="X18" s="449"/>
      <c r="Y18" s="449"/>
      <c r="Z18" s="449"/>
      <c r="AA18" s="449"/>
      <c r="AB18" s="449"/>
      <c r="AC18" s="557"/>
      <c r="AD18" s="444"/>
      <c r="AE18" s="445"/>
      <c r="AF18" s="211" t="s">
        <v>169</v>
      </c>
      <c r="AG18" s="55" t="s">
        <v>170</v>
      </c>
      <c r="AH18" s="555"/>
      <c r="AI18" s="424"/>
      <c r="AJ18" s="424"/>
      <c r="AK18" s="54" t="s">
        <v>171</v>
      </c>
      <c r="AL18" s="54" t="s">
        <v>172</v>
      </c>
      <c r="AM18" s="55"/>
      <c r="AN18" s="55"/>
      <c r="AO18" s="38"/>
      <c r="AP18" s="38"/>
      <c r="AQ18" s="56"/>
      <c r="AR18" s="57"/>
      <c r="AS18" s="556">
        <f t="shared" si="1"/>
        <v>0</v>
      </c>
      <c r="AT18" s="453"/>
      <c r="AU18" s="453"/>
      <c r="AV18" s="70" t="s">
        <v>171</v>
      </c>
      <c r="AW18" s="418"/>
      <c r="AX18" s="419"/>
      <c r="AY18" s="420"/>
      <c r="AZ18" s="367"/>
      <c r="BA18" s="36"/>
      <c r="BD18" s="28"/>
      <c r="BL18" s="28" t="s">
        <v>205</v>
      </c>
    </row>
    <row r="19" spans="1:64" ht="16.95" customHeight="1">
      <c r="A19" s="23"/>
      <c r="B19" s="52"/>
      <c r="C19" s="52"/>
      <c r="D19" s="52"/>
      <c r="E19" s="52"/>
      <c r="F19" s="52"/>
      <c r="G19" s="53"/>
      <c r="H19" s="148"/>
      <c r="I19" s="421"/>
      <c r="J19" s="421"/>
      <c r="K19" s="421"/>
      <c r="L19" s="421"/>
      <c r="M19" s="421"/>
      <c r="N19" s="421"/>
      <c r="O19" s="421"/>
      <c r="P19" s="421"/>
      <c r="Q19" s="421"/>
      <c r="R19" s="421"/>
      <c r="S19" s="101" t="s">
        <v>156</v>
      </c>
      <c r="T19" s="449"/>
      <c r="U19" s="449"/>
      <c r="V19" s="449"/>
      <c r="W19" s="449"/>
      <c r="X19" s="449"/>
      <c r="Y19" s="449"/>
      <c r="Z19" s="449"/>
      <c r="AA19" s="449"/>
      <c r="AB19" s="449"/>
      <c r="AC19" s="557"/>
      <c r="AD19" s="444"/>
      <c r="AE19" s="445"/>
      <c r="AF19" s="211" t="s">
        <v>169</v>
      </c>
      <c r="AG19" s="55" t="s">
        <v>170</v>
      </c>
      <c r="AH19" s="555"/>
      <c r="AI19" s="424"/>
      <c r="AJ19" s="424"/>
      <c r="AK19" s="54" t="s">
        <v>171</v>
      </c>
      <c r="AL19" s="54" t="s">
        <v>172</v>
      </c>
      <c r="AM19" s="55"/>
      <c r="AN19" s="55"/>
      <c r="AO19" s="38"/>
      <c r="AP19" s="38"/>
      <c r="AQ19" s="56"/>
      <c r="AR19" s="57"/>
      <c r="AS19" s="556">
        <f t="shared" si="1"/>
        <v>0</v>
      </c>
      <c r="AT19" s="453"/>
      <c r="AU19" s="453"/>
      <c r="AV19" s="70" t="s">
        <v>171</v>
      </c>
      <c r="AW19" s="418"/>
      <c r="AX19" s="419"/>
      <c r="AY19" s="420"/>
      <c r="AZ19" s="367"/>
      <c r="BA19" s="36"/>
      <c r="BC19" s="138" t="s">
        <v>187</v>
      </c>
      <c r="BD19" s="28"/>
      <c r="BL19" s="28" t="s">
        <v>206</v>
      </c>
    </row>
    <row r="20" spans="1:64" ht="16.95" customHeight="1">
      <c r="A20" s="23"/>
      <c r="B20" s="52"/>
      <c r="C20" s="52"/>
      <c r="D20" s="52"/>
      <c r="E20" s="52"/>
      <c r="F20" s="52"/>
      <c r="G20" s="53"/>
      <c r="H20" s="148"/>
      <c r="I20" s="421"/>
      <c r="J20" s="421"/>
      <c r="K20" s="421"/>
      <c r="L20" s="421"/>
      <c r="M20" s="421"/>
      <c r="N20" s="421"/>
      <c r="O20" s="421"/>
      <c r="P20" s="421"/>
      <c r="Q20" s="421"/>
      <c r="R20" s="421"/>
      <c r="S20" s="101" t="s">
        <v>157</v>
      </c>
      <c r="T20" s="449"/>
      <c r="U20" s="449"/>
      <c r="V20" s="449"/>
      <c r="W20" s="449"/>
      <c r="X20" s="449"/>
      <c r="Y20" s="449"/>
      <c r="Z20" s="449"/>
      <c r="AA20" s="449"/>
      <c r="AB20" s="449"/>
      <c r="AC20" s="557"/>
      <c r="AD20" s="444"/>
      <c r="AE20" s="445"/>
      <c r="AF20" s="211" t="s">
        <v>169</v>
      </c>
      <c r="AG20" s="55" t="s">
        <v>170</v>
      </c>
      <c r="AH20" s="555"/>
      <c r="AI20" s="424"/>
      <c r="AJ20" s="424"/>
      <c r="AK20" s="54" t="s">
        <v>171</v>
      </c>
      <c r="AL20" s="54" t="s">
        <v>172</v>
      </c>
      <c r="AM20" s="55"/>
      <c r="AN20" s="55"/>
      <c r="AO20" s="38"/>
      <c r="AP20" s="38"/>
      <c r="AQ20" s="56"/>
      <c r="AR20" s="57"/>
      <c r="AS20" s="556">
        <f t="shared" si="1"/>
        <v>0</v>
      </c>
      <c r="AT20" s="453"/>
      <c r="AU20" s="453"/>
      <c r="AV20" s="70" t="s">
        <v>171</v>
      </c>
      <c r="AW20" s="418"/>
      <c r="AX20" s="419"/>
      <c r="AY20" s="420"/>
      <c r="AZ20" s="367"/>
      <c r="BA20" s="36"/>
      <c r="BC20" s="138" t="s">
        <v>188</v>
      </c>
      <c r="BD20" s="28"/>
      <c r="BL20" s="28" t="s">
        <v>207</v>
      </c>
    </row>
    <row r="21" spans="1:64" ht="16.95" customHeight="1">
      <c r="A21" s="23"/>
      <c r="B21" s="52"/>
      <c r="C21" s="52"/>
      <c r="D21" s="52"/>
      <c r="E21" s="52"/>
      <c r="F21" s="52"/>
      <c r="G21" s="53"/>
      <c r="H21" s="148"/>
      <c r="I21" s="421"/>
      <c r="J21" s="421"/>
      <c r="K21" s="421"/>
      <c r="L21" s="421"/>
      <c r="M21" s="421"/>
      <c r="N21" s="421"/>
      <c r="O21" s="421"/>
      <c r="P21" s="421"/>
      <c r="Q21" s="421"/>
      <c r="R21" s="510"/>
      <c r="S21" s="101" t="s">
        <v>158</v>
      </c>
      <c r="T21" s="449"/>
      <c r="U21" s="449"/>
      <c r="V21" s="449"/>
      <c r="W21" s="449"/>
      <c r="X21" s="449"/>
      <c r="Y21" s="449"/>
      <c r="Z21" s="449"/>
      <c r="AA21" s="449"/>
      <c r="AB21" s="449"/>
      <c r="AC21" s="557"/>
      <c r="AD21" s="444"/>
      <c r="AE21" s="445"/>
      <c r="AF21" s="211" t="s">
        <v>169</v>
      </c>
      <c r="AG21" s="55" t="s">
        <v>170</v>
      </c>
      <c r="AH21" s="555"/>
      <c r="AI21" s="424"/>
      <c r="AJ21" s="424"/>
      <c r="AK21" s="54" t="s">
        <v>171</v>
      </c>
      <c r="AL21" s="54" t="s">
        <v>172</v>
      </c>
      <c r="AM21" s="55"/>
      <c r="AN21" s="55"/>
      <c r="AO21" s="38"/>
      <c r="AP21" s="38"/>
      <c r="AQ21" s="56"/>
      <c r="AR21" s="57"/>
      <c r="AS21" s="556">
        <f t="shared" si="1"/>
        <v>0</v>
      </c>
      <c r="AT21" s="453"/>
      <c r="AU21" s="453"/>
      <c r="AV21" s="70" t="s">
        <v>171</v>
      </c>
      <c r="AW21" s="418"/>
      <c r="AX21" s="419"/>
      <c r="AY21" s="420"/>
      <c r="AZ21" s="367"/>
      <c r="BA21" s="36"/>
      <c r="BC21" s="138" t="s">
        <v>371</v>
      </c>
      <c r="BD21" s="28"/>
      <c r="BL21" s="28" t="s">
        <v>208</v>
      </c>
    </row>
    <row r="22" spans="1:64" ht="16.95" customHeight="1">
      <c r="A22" s="23"/>
      <c r="B22" s="52"/>
      <c r="C22" s="52"/>
      <c r="D22" s="52"/>
      <c r="E22" s="52"/>
      <c r="F22" s="52"/>
      <c r="G22" s="53"/>
      <c r="H22" s="148"/>
      <c r="I22" s="421"/>
      <c r="J22" s="421"/>
      <c r="K22" s="421"/>
      <c r="L22" s="421"/>
      <c r="M22" s="421"/>
      <c r="N22" s="421"/>
      <c r="O22" s="421"/>
      <c r="P22" s="421"/>
      <c r="Q22" s="421"/>
      <c r="R22" s="421"/>
      <c r="S22" s="101" t="s">
        <v>191</v>
      </c>
      <c r="T22" s="449"/>
      <c r="U22" s="449"/>
      <c r="V22" s="449"/>
      <c r="W22" s="449"/>
      <c r="X22" s="449"/>
      <c r="Y22" s="449"/>
      <c r="Z22" s="449"/>
      <c r="AA22" s="449"/>
      <c r="AB22" s="449"/>
      <c r="AC22" s="449"/>
      <c r="AD22" s="444"/>
      <c r="AE22" s="445"/>
      <c r="AF22" s="211" t="s">
        <v>169</v>
      </c>
      <c r="AG22" s="55" t="s">
        <v>170</v>
      </c>
      <c r="AH22" s="555"/>
      <c r="AI22" s="424"/>
      <c r="AJ22" s="424"/>
      <c r="AK22" s="54" t="s">
        <v>171</v>
      </c>
      <c r="AL22" s="54" t="s">
        <v>172</v>
      </c>
      <c r="AM22" s="55"/>
      <c r="AN22" s="55"/>
      <c r="AO22" s="38"/>
      <c r="AP22" s="38"/>
      <c r="AQ22" s="56"/>
      <c r="AR22" s="57"/>
      <c r="AS22" s="556">
        <f t="shared" si="1"/>
        <v>0</v>
      </c>
      <c r="AT22" s="453"/>
      <c r="AU22" s="453"/>
      <c r="AV22" s="70" t="s">
        <v>171</v>
      </c>
      <c r="AW22" s="418"/>
      <c r="AX22" s="419"/>
      <c r="AY22" s="420"/>
      <c r="AZ22" s="367"/>
      <c r="BA22" s="36"/>
      <c r="BD22" s="28"/>
      <c r="BL22" s="28" t="s">
        <v>209</v>
      </c>
    </row>
    <row r="23" spans="1:64" ht="16.95" customHeight="1">
      <c r="A23" s="23"/>
      <c r="B23" s="52"/>
      <c r="C23" s="52"/>
      <c r="D23" s="52"/>
      <c r="E23" s="52"/>
      <c r="F23" s="52"/>
      <c r="G23" s="53"/>
      <c r="H23" s="148"/>
      <c r="I23" s="330"/>
      <c r="J23" s="330"/>
      <c r="K23" s="330"/>
      <c r="L23" s="330"/>
      <c r="M23" s="330"/>
      <c r="N23" s="330"/>
      <c r="O23" s="330"/>
      <c r="P23" s="330"/>
      <c r="Q23" s="330"/>
      <c r="R23" s="330"/>
      <c r="S23" s="101" t="s">
        <v>192</v>
      </c>
      <c r="T23" s="449"/>
      <c r="U23" s="449"/>
      <c r="V23" s="449"/>
      <c r="W23" s="449"/>
      <c r="X23" s="449"/>
      <c r="Y23" s="449"/>
      <c r="Z23" s="449"/>
      <c r="AA23" s="449"/>
      <c r="AB23" s="449"/>
      <c r="AC23" s="449"/>
      <c r="AD23" s="444"/>
      <c r="AE23" s="445"/>
      <c r="AF23" s="211" t="s">
        <v>169</v>
      </c>
      <c r="AG23" s="55" t="s">
        <v>170</v>
      </c>
      <c r="AH23" s="555"/>
      <c r="AI23" s="424"/>
      <c r="AJ23" s="424"/>
      <c r="AK23" s="54" t="s">
        <v>171</v>
      </c>
      <c r="AL23" s="54" t="s">
        <v>172</v>
      </c>
      <c r="AM23" s="55"/>
      <c r="AN23" s="55"/>
      <c r="AO23" s="38"/>
      <c r="AP23" s="38"/>
      <c r="AQ23" s="56"/>
      <c r="AR23" s="119"/>
      <c r="AS23" s="556">
        <f t="shared" si="1"/>
        <v>0</v>
      </c>
      <c r="AT23" s="453"/>
      <c r="AU23" s="453"/>
      <c r="AV23" s="70" t="s">
        <v>171</v>
      </c>
      <c r="AW23" s="418"/>
      <c r="AX23" s="419"/>
      <c r="AY23" s="420"/>
      <c r="AZ23" s="367"/>
      <c r="BA23" s="36"/>
      <c r="BD23" s="28"/>
      <c r="BL23" s="28" t="s">
        <v>210</v>
      </c>
    </row>
    <row r="24" spans="1:64" ht="16.95" customHeight="1">
      <c r="A24" s="23"/>
      <c r="B24" s="52"/>
      <c r="C24" s="52"/>
      <c r="D24" s="52"/>
      <c r="E24" s="52"/>
      <c r="F24" s="52"/>
      <c r="G24" s="53"/>
      <c r="H24" s="148"/>
      <c r="I24" s="330"/>
      <c r="J24" s="330"/>
      <c r="K24" s="330"/>
      <c r="L24" s="330"/>
      <c r="M24" s="330"/>
      <c r="N24" s="330"/>
      <c r="O24" s="330"/>
      <c r="P24" s="330"/>
      <c r="Q24" s="330"/>
      <c r="R24" s="330"/>
      <c r="S24" s="101" t="s">
        <v>372</v>
      </c>
      <c r="T24" s="449"/>
      <c r="U24" s="449"/>
      <c r="V24" s="449"/>
      <c r="W24" s="449"/>
      <c r="X24" s="449"/>
      <c r="Y24" s="449"/>
      <c r="Z24" s="449"/>
      <c r="AA24" s="449"/>
      <c r="AB24" s="449"/>
      <c r="AC24" s="449"/>
      <c r="AD24" s="444"/>
      <c r="AE24" s="445"/>
      <c r="AF24" s="211"/>
      <c r="AG24" s="55" t="s">
        <v>170</v>
      </c>
      <c r="AH24" s="555"/>
      <c r="AI24" s="424"/>
      <c r="AJ24" s="424"/>
      <c r="AK24" s="54" t="s">
        <v>171</v>
      </c>
      <c r="AL24" s="54" t="s">
        <v>172</v>
      </c>
      <c r="AM24" s="55"/>
      <c r="AN24" s="55"/>
      <c r="AO24" s="38"/>
      <c r="AP24" s="38"/>
      <c r="AQ24" s="56"/>
      <c r="AR24" s="119"/>
      <c r="AS24" s="556">
        <f t="shared" si="1"/>
        <v>0</v>
      </c>
      <c r="AT24" s="453"/>
      <c r="AU24" s="453"/>
      <c r="AV24" s="70" t="s">
        <v>171</v>
      </c>
      <c r="AW24" s="418"/>
      <c r="AX24" s="419"/>
      <c r="AY24" s="420"/>
      <c r="AZ24" s="367"/>
      <c r="BA24" s="36"/>
      <c r="BD24" s="28"/>
      <c r="BL24" s="28" t="s">
        <v>211</v>
      </c>
    </row>
    <row r="25" spans="1:64" ht="16.95" customHeight="1">
      <c r="A25" s="23"/>
      <c r="B25" s="52"/>
      <c r="C25" s="52"/>
      <c r="D25" s="52"/>
      <c r="E25" s="52"/>
      <c r="F25" s="52"/>
      <c r="G25" s="53"/>
      <c r="H25" s="148"/>
      <c r="I25" s="330"/>
      <c r="J25" s="330"/>
      <c r="K25" s="330"/>
      <c r="L25" s="330"/>
      <c r="M25" s="330"/>
      <c r="N25" s="330"/>
      <c r="O25" s="330"/>
      <c r="P25" s="330"/>
      <c r="Q25" s="330"/>
      <c r="R25" s="330"/>
      <c r="S25" s="101" t="s">
        <v>373</v>
      </c>
      <c r="T25" s="449"/>
      <c r="U25" s="449"/>
      <c r="V25" s="449"/>
      <c r="W25" s="449"/>
      <c r="X25" s="449"/>
      <c r="Y25" s="449"/>
      <c r="Z25" s="449"/>
      <c r="AA25" s="449"/>
      <c r="AB25" s="449"/>
      <c r="AC25" s="449"/>
      <c r="AD25" s="444"/>
      <c r="AE25" s="445"/>
      <c r="AF25" s="211"/>
      <c r="AG25" s="55" t="s">
        <v>170</v>
      </c>
      <c r="AH25" s="555"/>
      <c r="AI25" s="424"/>
      <c r="AJ25" s="424"/>
      <c r="AK25" s="54" t="s">
        <v>171</v>
      </c>
      <c r="AL25" s="54" t="s">
        <v>172</v>
      </c>
      <c r="AM25" s="55"/>
      <c r="AN25" s="55"/>
      <c r="AO25" s="38"/>
      <c r="AP25" s="38"/>
      <c r="AQ25" s="56"/>
      <c r="AR25" s="119"/>
      <c r="AS25" s="556">
        <f t="shared" si="1"/>
        <v>0</v>
      </c>
      <c r="AT25" s="453"/>
      <c r="AU25" s="453"/>
      <c r="AV25" s="70" t="s">
        <v>171</v>
      </c>
      <c r="AW25" s="418"/>
      <c r="AX25" s="419"/>
      <c r="AY25" s="420"/>
      <c r="AZ25" s="367"/>
      <c r="BA25" s="36"/>
      <c r="BD25" s="28"/>
      <c r="BL25" s="28" t="s">
        <v>212</v>
      </c>
    </row>
    <row r="26" spans="1:64" ht="16.95" customHeight="1">
      <c r="A26" s="23"/>
      <c r="B26" s="52"/>
      <c r="C26" s="52"/>
      <c r="D26" s="52"/>
      <c r="E26" s="52"/>
      <c r="F26" s="52"/>
      <c r="G26" s="53"/>
      <c r="H26" s="148"/>
      <c r="I26" s="330"/>
      <c r="J26" s="330"/>
      <c r="K26" s="330"/>
      <c r="L26" s="330"/>
      <c r="M26" s="330"/>
      <c r="N26" s="330"/>
      <c r="O26" s="330"/>
      <c r="P26" s="330"/>
      <c r="Q26" s="330"/>
      <c r="R26" s="330"/>
      <c r="S26" s="101" t="s">
        <v>374</v>
      </c>
      <c r="T26" s="449"/>
      <c r="U26" s="449"/>
      <c r="V26" s="449"/>
      <c r="W26" s="449"/>
      <c r="X26" s="449"/>
      <c r="Y26" s="449"/>
      <c r="Z26" s="449"/>
      <c r="AA26" s="449"/>
      <c r="AB26" s="449"/>
      <c r="AC26" s="449"/>
      <c r="AD26" s="444"/>
      <c r="AE26" s="445"/>
      <c r="AF26" s="211"/>
      <c r="AG26" s="55" t="s">
        <v>170</v>
      </c>
      <c r="AH26" s="555"/>
      <c r="AI26" s="424"/>
      <c r="AJ26" s="424"/>
      <c r="AK26" s="54" t="s">
        <v>171</v>
      </c>
      <c r="AL26" s="54" t="s">
        <v>172</v>
      </c>
      <c r="AM26" s="55"/>
      <c r="AN26" s="55"/>
      <c r="AO26" s="38"/>
      <c r="AP26" s="38"/>
      <c r="AQ26" s="56"/>
      <c r="AR26" s="119"/>
      <c r="AS26" s="556">
        <f t="shared" si="1"/>
        <v>0</v>
      </c>
      <c r="AT26" s="453"/>
      <c r="AU26" s="453"/>
      <c r="AV26" s="70" t="s">
        <v>171</v>
      </c>
      <c r="AW26" s="418"/>
      <c r="AX26" s="419"/>
      <c r="AY26" s="420"/>
      <c r="AZ26" s="367"/>
      <c r="BA26" s="36"/>
      <c r="BD26" s="28"/>
      <c r="BL26" s="28" t="s">
        <v>213</v>
      </c>
    </row>
    <row r="27" spans="1:64" ht="16.95" customHeight="1">
      <c r="A27" s="23"/>
      <c r="B27" s="52"/>
      <c r="C27" s="52"/>
      <c r="D27" s="52"/>
      <c r="E27" s="52"/>
      <c r="F27" s="52"/>
      <c r="G27" s="53"/>
      <c r="H27" s="148"/>
      <c r="I27" s="330"/>
      <c r="J27" s="330"/>
      <c r="K27" s="330"/>
      <c r="L27" s="330"/>
      <c r="M27" s="330"/>
      <c r="N27" s="330"/>
      <c r="O27" s="330"/>
      <c r="P27" s="330"/>
      <c r="Q27" s="330"/>
      <c r="R27" s="330"/>
      <c r="S27" s="101" t="s">
        <v>375</v>
      </c>
      <c r="T27" s="449"/>
      <c r="U27" s="449"/>
      <c r="V27" s="449"/>
      <c r="W27" s="449"/>
      <c r="X27" s="449"/>
      <c r="Y27" s="449"/>
      <c r="Z27" s="449"/>
      <c r="AA27" s="449"/>
      <c r="AB27" s="449"/>
      <c r="AC27" s="449"/>
      <c r="AD27" s="444"/>
      <c r="AE27" s="445"/>
      <c r="AF27" s="211"/>
      <c r="AG27" s="55" t="s">
        <v>170</v>
      </c>
      <c r="AH27" s="555"/>
      <c r="AI27" s="424"/>
      <c r="AJ27" s="424"/>
      <c r="AK27" s="54" t="s">
        <v>171</v>
      </c>
      <c r="AL27" s="54" t="s">
        <v>172</v>
      </c>
      <c r="AM27" s="55"/>
      <c r="AN27" s="55"/>
      <c r="AO27" s="38"/>
      <c r="AP27" s="38"/>
      <c r="AQ27" s="56"/>
      <c r="AR27" s="119"/>
      <c r="AS27" s="556">
        <f t="shared" si="1"/>
        <v>0</v>
      </c>
      <c r="AT27" s="453"/>
      <c r="AU27" s="453"/>
      <c r="AV27" s="70" t="s">
        <v>171</v>
      </c>
      <c r="AW27" s="418"/>
      <c r="AX27" s="419"/>
      <c r="AY27" s="420"/>
      <c r="AZ27" s="367"/>
      <c r="BA27" s="36"/>
      <c r="BD27" s="28"/>
      <c r="BL27" s="188" t="s">
        <v>214</v>
      </c>
    </row>
    <row r="28" spans="1:64" ht="16.95" customHeight="1" thickBot="1">
      <c r="A28" s="23"/>
      <c r="B28" s="52"/>
      <c r="C28" s="52"/>
      <c r="D28" s="52"/>
      <c r="E28" s="52"/>
      <c r="F28" s="52"/>
      <c r="G28" s="53"/>
      <c r="H28" s="149"/>
      <c r="I28" s="450"/>
      <c r="J28" s="450"/>
      <c r="K28" s="450"/>
      <c r="L28" s="450"/>
      <c r="M28" s="450"/>
      <c r="N28" s="450"/>
      <c r="O28" s="450"/>
      <c r="P28" s="450"/>
      <c r="Q28" s="450"/>
      <c r="R28" s="450"/>
      <c r="S28" s="101" t="s">
        <v>376</v>
      </c>
      <c r="T28" s="449"/>
      <c r="U28" s="449"/>
      <c r="V28" s="449"/>
      <c r="W28" s="449"/>
      <c r="X28" s="449"/>
      <c r="Y28" s="449"/>
      <c r="Z28" s="449"/>
      <c r="AA28" s="449"/>
      <c r="AB28" s="449"/>
      <c r="AC28" s="449"/>
      <c r="AD28" s="444"/>
      <c r="AE28" s="445"/>
      <c r="AF28" s="336"/>
      <c r="AG28" s="55" t="s">
        <v>170</v>
      </c>
      <c r="AH28" s="555"/>
      <c r="AI28" s="424"/>
      <c r="AJ28" s="424"/>
      <c r="AK28" s="58" t="s">
        <v>171</v>
      </c>
      <c r="AL28" s="54" t="s">
        <v>172</v>
      </c>
      <c r="AM28" s="55"/>
      <c r="AN28" s="55"/>
      <c r="AO28" s="38"/>
      <c r="AP28" s="38"/>
      <c r="AQ28" s="56"/>
      <c r="AR28" s="119"/>
      <c r="AS28" s="556">
        <f t="shared" si="1"/>
        <v>0</v>
      </c>
      <c r="AT28" s="453"/>
      <c r="AU28" s="453"/>
      <c r="AV28" s="95" t="s">
        <v>171</v>
      </c>
      <c r="AW28" s="511"/>
      <c r="AX28" s="512"/>
      <c r="AY28" s="420"/>
      <c r="AZ28" s="367"/>
      <c r="BA28" s="36"/>
      <c r="BD28" s="28"/>
    </row>
    <row r="29" spans="1:64" ht="16.95" customHeight="1">
      <c r="A29" s="23"/>
      <c r="B29" s="52"/>
      <c r="C29" s="52"/>
      <c r="D29" s="52"/>
      <c r="E29" s="52"/>
      <c r="F29" s="52"/>
      <c r="G29" s="53"/>
      <c r="H29" s="150" t="s">
        <v>93</v>
      </c>
      <c r="I29" s="471" t="s">
        <v>94</v>
      </c>
      <c r="J29" s="471"/>
      <c r="K29" s="471"/>
      <c r="L29" s="471"/>
      <c r="M29" s="471"/>
      <c r="N29" s="471"/>
      <c r="O29" s="471"/>
      <c r="P29" s="471"/>
      <c r="Q29" s="471"/>
      <c r="R29" s="471"/>
      <c r="S29" s="350" t="s">
        <v>389</v>
      </c>
      <c r="T29" s="479" t="s">
        <v>388</v>
      </c>
      <c r="U29" s="479"/>
      <c r="V29" s="479"/>
      <c r="W29" s="479"/>
      <c r="X29" s="479"/>
      <c r="Y29" s="479"/>
      <c r="Z29" s="479"/>
      <c r="AA29" s="479"/>
      <c r="AB29" s="479"/>
      <c r="AC29" s="480"/>
      <c r="AD29" s="473" t="s">
        <v>175</v>
      </c>
      <c r="AE29" s="474"/>
      <c r="AF29" s="476"/>
      <c r="AG29" s="120" t="s">
        <v>170</v>
      </c>
      <c r="AH29" s="524" t="s">
        <v>91</v>
      </c>
      <c r="AI29" s="525"/>
      <c r="AJ29" s="525"/>
      <c r="AK29" s="526"/>
      <c r="AL29" s="120" t="s">
        <v>170</v>
      </c>
      <c r="AM29" s="524" t="s">
        <v>95</v>
      </c>
      <c r="AN29" s="525"/>
      <c r="AO29" s="525"/>
      <c r="AP29" s="121" t="s">
        <v>172</v>
      </c>
      <c r="AQ29" s="140"/>
      <c r="AR29" s="141"/>
      <c r="AS29" s="524" t="s">
        <v>92</v>
      </c>
      <c r="AT29" s="525"/>
      <c r="AU29" s="525"/>
      <c r="AV29" s="527"/>
      <c r="AW29" s="477">
        <f>SUM(AS30:AU44)</f>
        <v>0</v>
      </c>
      <c r="AX29" s="478" t="s">
        <v>171</v>
      </c>
      <c r="AY29" s="420"/>
      <c r="AZ29" s="367"/>
      <c r="BA29" s="36"/>
      <c r="BD29" s="28"/>
    </row>
    <row r="30" spans="1:64" ht="16.95" customHeight="1">
      <c r="A30" s="23"/>
      <c r="B30" s="52"/>
      <c r="C30" s="52"/>
      <c r="D30" s="52"/>
      <c r="E30" s="52"/>
      <c r="F30" s="52"/>
      <c r="G30" s="53"/>
      <c r="H30" s="146"/>
      <c r="I30" s="421"/>
      <c r="J30" s="421"/>
      <c r="K30" s="421"/>
      <c r="L30" s="421"/>
      <c r="M30" s="421"/>
      <c r="N30" s="421"/>
      <c r="O30" s="421"/>
      <c r="P30" s="421"/>
      <c r="Q30" s="421"/>
      <c r="R30" s="421"/>
      <c r="S30" s="100" t="s">
        <v>122</v>
      </c>
      <c r="T30" s="518" t="str">
        <f t="shared" ref="T30:T42" si="2">IF(T14="","",T14)</f>
        <v/>
      </c>
      <c r="U30" s="518"/>
      <c r="V30" s="518"/>
      <c r="W30" s="518"/>
      <c r="X30" s="518"/>
      <c r="Y30" s="518"/>
      <c r="Z30" s="518"/>
      <c r="AA30" s="518"/>
      <c r="AB30" s="518"/>
      <c r="AC30" s="518"/>
      <c r="AD30" s="508" t="str">
        <f t="shared" ref="AD30:AD42" si="3">IF(AD14="","",AD14)</f>
        <v/>
      </c>
      <c r="AE30" s="509"/>
      <c r="AF30" s="211" t="s">
        <v>169</v>
      </c>
      <c r="AG30" s="55" t="s">
        <v>170</v>
      </c>
      <c r="AH30" s="446"/>
      <c r="AI30" s="447"/>
      <c r="AJ30" s="447"/>
      <c r="AK30" s="54" t="s">
        <v>96</v>
      </c>
      <c r="AL30" s="55" t="s">
        <v>170</v>
      </c>
      <c r="AM30" s="528"/>
      <c r="AN30" s="529"/>
      <c r="AO30" s="48" t="s">
        <v>97</v>
      </c>
      <c r="AP30" s="54" t="s">
        <v>172</v>
      </c>
      <c r="AQ30" s="114"/>
      <c r="AR30" s="54"/>
      <c r="AS30" s="440" t="str">
        <f t="shared" ref="AS30:AS43" si="4">IF(AD14="","0",AD30*AH30*AM30)</f>
        <v>0</v>
      </c>
      <c r="AT30" s="441"/>
      <c r="AU30" s="441"/>
      <c r="AV30" s="48" t="s">
        <v>171</v>
      </c>
      <c r="AW30" s="418"/>
      <c r="AX30" s="419"/>
      <c r="AY30" s="420"/>
      <c r="AZ30" s="367"/>
      <c r="BA30" s="36"/>
    </row>
    <row r="31" spans="1:64" ht="16.95" customHeight="1">
      <c r="A31" s="23"/>
      <c r="B31" s="52"/>
      <c r="C31" s="52"/>
      <c r="D31" s="52"/>
      <c r="E31" s="52"/>
      <c r="F31" s="52"/>
      <c r="G31" s="53"/>
      <c r="H31" s="146"/>
      <c r="I31" s="421"/>
      <c r="J31" s="421"/>
      <c r="K31" s="421"/>
      <c r="L31" s="421"/>
      <c r="M31" s="421"/>
      <c r="N31" s="421"/>
      <c r="O31" s="421"/>
      <c r="P31" s="421"/>
      <c r="Q31" s="421"/>
      <c r="R31" s="421"/>
      <c r="S31" s="101" t="s">
        <v>109</v>
      </c>
      <c r="T31" s="518" t="str">
        <f t="shared" si="2"/>
        <v/>
      </c>
      <c r="U31" s="518"/>
      <c r="V31" s="518"/>
      <c r="W31" s="518"/>
      <c r="X31" s="518"/>
      <c r="Y31" s="518"/>
      <c r="Z31" s="518"/>
      <c r="AA31" s="518"/>
      <c r="AB31" s="518"/>
      <c r="AC31" s="518"/>
      <c r="AD31" s="508" t="str">
        <f t="shared" si="3"/>
        <v/>
      </c>
      <c r="AE31" s="509"/>
      <c r="AF31" s="211" t="s">
        <v>169</v>
      </c>
      <c r="AG31" s="55" t="s">
        <v>170</v>
      </c>
      <c r="AH31" s="446"/>
      <c r="AI31" s="447"/>
      <c r="AJ31" s="447"/>
      <c r="AK31" s="54" t="s">
        <v>96</v>
      </c>
      <c r="AL31" s="55" t="s">
        <v>170</v>
      </c>
      <c r="AM31" s="528"/>
      <c r="AN31" s="529"/>
      <c r="AO31" s="48" t="s">
        <v>97</v>
      </c>
      <c r="AP31" s="54" t="s">
        <v>172</v>
      </c>
      <c r="AQ31" s="114"/>
      <c r="AR31" s="54"/>
      <c r="AS31" s="440" t="str">
        <f t="shared" si="4"/>
        <v>0</v>
      </c>
      <c r="AT31" s="441"/>
      <c r="AU31" s="441"/>
      <c r="AV31" s="48" t="s">
        <v>171</v>
      </c>
      <c r="AW31" s="418"/>
      <c r="AX31" s="419"/>
      <c r="AY31" s="420"/>
      <c r="AZ31" s="367"/>
      <c r="BA31" s="36"/>
    </row>
    <row r="32" spans="1:64" ht="16.95" customHeight="1">
      <c r="A32" s="23"/>
      <c r="B32" s="52"/>
      <c r="C32" s="52"/>
      <c r="D32" s="52"/>
      <c r="E32" s="52"/>
      <c r="F32" s="52"/>
      <c r="G32" s="53"/>
      <c r="H32" s="146"/>
      <c r="I32" s="421"/>
      <c r="J32" s="421"/>
      <c r="K32" s="421"/>
      <c r="L32" s="421"/>
      <c r="M32" s="421"/>
      <c r="N32" s="421"/>
      <c r="O32" s="421"/>
      <c r="P32" s="421"/>
      <c r="Q32" s="421"/>
      <c r="R32" s="421"/>
      <c r="S32" s="101" t="s">
        <v>110</v>
      </c>
      <c r="T32" s="518" t="str">
        <f t="shared" si="2"/>
        <v/>
      </c>
      <c r="U32" s="518"/>
      <c r="V32" s="518"/>
      <c r="W32" s="518"/>
      <c r="X32" s="518"/>
      <c r="Y32" s="518"/>
      <c r="Z32" s="518"/>
      <c r="AA32" s="518"/>
      <c r="AB32" s="518"/>
      <c r="AC32" s="518"/>
      <c r="AD32" s="508" t="str">
        <f t="shared" si="3"/>
        <v/>
      </c>
      <c r="AE32" s="509"/>
      <c r="AF32" s="211" t="s">
        <v>169</v>
      </c>
      <c r="AG32" s="55" t="s">
        <v>170</v>
      </c>
      <c r="AH32" s="446"/>
      <c r="AI32" s="447"/>
      <c r="AJ32" s="447"/>
      <c r="AK32" s="54" t="s">
        <v>96</v>
      </c>
      <c r="AL32" s="55" t="s">
        <v>170</v>
      </c>
      <c r="AM32" s="528"/>
      <c r="AN32" s="529"/>
      <c r="AO32" s="48" t="s">
        <v>97</v>
      </c>
      <c r="AP32" s="54" t="s">
        <v>172</v>
      </c>
      <c r="AQ32" s="114"/>
      <c r="AR32" s="54"/>
      <c r="AS32" s="440" t="str">
        <f t="shared" si="4"/>
        <v>0</v>
      </c>
      <c r="AT32" s="441"/>
      <c r="AU32" s="441"/>
      <c r="AV32" s="48" t="s">
        <v>171</v>
      </c>
      <c r="AW32" s="418"/>
      <c r="AX32" s="419"/>
      <c r="AY32" s="420"/>
      <c r="AZ32" s="367"/>
      <c r="BA32" s="36"/>
      <c r="BC32" s="29" t="s">
        <v>185</v>
      </c>
    </row>
    <row r="33" spans="1:66" ht="16.95" customHeight="1">
      <c r="A33" s="23"/>
      <c r="B33" s="52"/>
      <c r="C33" s="52"/>
      <c r="D33" s="52"/>
      <c r="E33" s="52"/>
      <c r="F33" s="52"/>
      <c r="G33" s="53"/>
      <c r="H33" s="146"/>
      <c r="I33" s="421"/>
      <c r="J33" s="421"/>
      <c r="K33" s="421"/>
      <c r="L33" s="421"/>
      <c r="M33" s="421"/>
      <c r="N33" s="421"/>
      <c r="O33" s="421"/>
      <c r="P33" s="421"/>
      <c r="Q33" s="421"/>
      <c r="R33" s="421"/>
      <c r="S33" s="101" t="s">
        <v>111</v>
      </c>
      <c r="T33" s="518" t="str">
        <f t="shared" si="2"/>
        <v/>
      </c>
      <c r="U33" s="518"/>
      <c r="V33" s="518"/>
      <c r="W33" s="518"/>
      <c r="X33" s="518"/>
      <c r="Y33" s="518"/>
      <c r="Z33" s="518"/>
      <c r="AA33" s="518"/>
      <c r="AB33" s="518"/>
      <c r="AC33" s="518"/>
      <c r="AD33" s="508" t="str">
        <f t="shared" si="3"/>
        <v/>
      </c>
      <c r="AE33" s="509"/>
      <c r="AF33" s="211" t="s">
        <v>169</v>
      </c>
      <c r="AG33" s="55" t="s">
        <v>170</v>
      </c>
      <c r="AH33" s="446"/>
      <c r="AI33" s="447"/>
      <c r="AJ33" s="447"/>
      <c r="AK33" s="54" t="s">
        <v>96</v>
      </c>
      <c r="AL33" s="55" t="s">
        <v>170</v>
      </c>
      <c r="AM33" s="528"/>
      <c r="AN33" s="529"/>
      <c r="AO33" s="48" t="s">
        <v>97</v>
      </c>
      <c r="AP33" s="54" t="s">
        <v>172</v>
      </c>
      <c r="AQ33" s="114"/>
      <c r="AR33" s="54"/>
      <c r="AS33" s="440" t="str">
        <f t="shared" si="4"/>
        <v>0</v>
      </c>
      <c r="AT33" s="441"/>
      <c r="AU33" s="441"/>
      <c r="AV33" s="48" t="s">
        <v>171</v>
      </c>
      <c r="AW33" s="418"/>
      <c r="AX33" s="419"/>
      <c r="AY33" s="420"/>
      <c r="AZ33" s="367"/>
      <c r="BA33" s="36"/>
      <c r="BC33" s="363" t="s">
        <v>347</v>
      </c>
      <c r="BD33" s="363"/>
      <c r="BE33" s="363"/>
      <c r="BF33" s="363"/>
      <c r="BG33" s="363"/>
      <c r="BH33" s="363"/>
      <c r="BI33" s="363"/>
      <c r="BJ33" s="363"/>
      <c r="BK33" s="363"/>
      <c r="BL33" s="363"/>
      <c r="BM33" s="363"/>
      <c r="BN33" s="363"/>
    </row>
    <row r="34" spans="1:66" ht="16.95" customHeight="1">
      <c r="A34" s="23"/>
      <c r="B34" s="52"/>
      <c r="C34" s="52"/>
      <c r="D34" s="52"/>
      <c r="E34" s="52"/>
      <c r="F34" s="52"/>
      <c r="G34" s="53"/>
      <c r="H34" s="146"/>
      <c r="I34" s="421"/>
      <c r="J34" s="421"/>
      <c r="K34" s="421"/>
      <c r="L34" s="421"/>
      <c r="M34" s="421"/>
      <c r="N34" s="421"/>
      <c r="O34" s="421"/>
      <c r="P34" s="421"/>
      <c r="Q34" s="421"/>
      <c r="R34" s="421"/>
      <c r="S34" s="101" t="s">
        <v>113</v>
      </c>
      <c r="T34" s="518" t="str">
        <f t="shared" si="2"/>
        <v/>
      </c>
      <c r="U34" s="518"/>
      <c r="V34" s="518"/>
      <c r="W34" s="518"/>
      <c r="X34" s="518"/>
      <c r="Y34" s="518"/>
      <c r="Z34" s="518"/>
      <c r="AA34" s="518"/>
      <c r="AB34" s="518"/>
      <c r="AC34" s="518"/>
      <c r="AD34" s="508" t="str">
        <f t="shared" si="3"/>
        <v/>
      </c>
      <c r="AE34" s="509"/>
      <c r="AF34" s="211" t="s">
        <v>169</v>
      </c>
      <c r="AG34" s="55" t="s">
        <v>170</v>
      </c>
      <c r="AH34" s="446"/>
      <c r="AI34" s="447"/>
      <c r="AJ34" s="447"/>
      <c r="AK34" s="54" t="s">
        <v>96</v>
      </c>
      <c r="AL34" s="55" t="s">
        <v>170</v>
      </c>
      <c r="AM34" s="528"/>
      <c r="AN34" s="529"/>
      <c r="AO34" s="48" t="s">
        <v>97</v>
      </c>
      <c r="AP34" s="54" t="s">
        <v>172</v>
      </c>
      <c r="AQ34" s="114"/>
      <c r="AR34" s="54"/>
      <c r="AS34" s="440" t="str">
        <f t="shared" si="4"/>
        <v>0</v>
      </c>
      <c r="AT34" s="441"/>
      <c r="AU34" s="441"/>
      <c r="AV34" s="48" t="s">
        <v>171</v>
      </c>
      <c r="AW34" s="418"/>
      <c r="AX34" s="419"/>
      <c r="AY34" s="420"/>
      <c r="AZ34" s="367"/>
      <c r="BA34" s="36"/>
    </row>
    <row r="35" spans="1:66" ht="16.95" customHeight="1">
      <c r="A35" s="23"/>
      <c r="B35" s="52"/>
      <c r="C35" s="52"/>
      <c r="D35" s="52"/>
      <c r="E35" s="52"/>
      <c r="F35" s="52"/>
      <c r="G35" s="53"/>
      <c r="H35" s="146"/>
      <c r="I35" s="421"/>
      <c r="J35" s="421"/>
      <c r="K35" s="421"/>
      <c r="L35" s="421"/>
      <c r="M35" s="421"/>
      <c r="N35" s="421"/>
      <c r="O35" s="421"/>
      <c r="P35" s="421"/>
      <c r="Q35" s="421"/>
      <c r="R35" s="421"/>
      <c r="S35" s="101" t="s">
        <v>156</v>
      </c>
      <c r="T35" s="518" t="str">
        <f t="shared" si="2"/>
        <v/>
      </c>
      <c r="U35" s="518"/>
      <c r="V35" s="518"/>
      <c r="W35" s="518"/>
      <c r="X35" s="518"/>
      <c r="Y35" s="518"/>
      <c r="Z35" s="518"/>
      <c r="AA35" s="518"/>
      <c r="AB35" s="518"/>
      <c r="AC35" s="518"/>
      <c r="AD35" s="508" t="str">
        <f t="shared" si="3"/>
        <v/>
      </c>
      <c r="AE35" s="509"/>
      <c r="AF35" s="211" t="s">
        <v>169</v>
      </c>
      <c r="AG35" s="55" t="s">
        <v>170</v>
      </c>
      <c r="AH35" s="446"/>
      <c r="AI35" s="447"/>
      <c r="AJ35" s="447"/>
      <c r="AK35" s="54" t="s">
        <v>96</v>
      </c>
      <c r="AL35" s="55" t="s">
        <v>170</v>
      </c>
      <c r="AM35" s="528"/>
      <c r="AN35" s="529"/>
      <c r="AO35" s="48" t="s">
        <v>97</v>
      </c>
      <c r="AP35" s="54" t="s">
        <v>172</v>
      </c>
      <c r="AQ35" s="114"/>
      <c r="AR35" s="54"/>
      <c r="AS35" s="440" t="str">
        <f t="shared" si="4"/>
        <v>0</v>
      </c>
      <c r="AT35" s="441"/>
      <c r="AU35" s="441"/>
      <c r="AV35" s="48" t="s">
        <v>171</v>
      </c>
      <c r="AW35" s="418"/>
      <c r="AX35" s="419"/>
      <c r="AY35" s="420"/>
      <c r="AZ35" s="367"/>
      <c r="BA35" s="36"/>
      <c r="BC35" s="363" t="s">
        <v>348</v>
      </c>
      <c r="BD35" s="363"/>
      <c r="BE35" s="363"/>
      <c r="BF35" s="363"/>
      <c r="BG35" s="363"/>
      <c r="BH35" s="363"/>
      <c r="BI35" s="363"/>
      <c r="BJ35" s="363"/>
      <c r="BK35" s="363"/>
      <c r="BL35" s="363"/>
      <c r="BM35" s="363"/>
      <c r="BN35" s="363"/>
    </row>
    <row r="36" spans="1:66" ht="16.95" customHeight="1">
      <c r="A36" s="23"/>
      <c r="B36" s="52"/>
      <c r="C36" s="52"/>
      <c r="D36" s="52"/>
      <c r="E36" s="52"/>
      <c r="F36" s="52"/>
      <c r="G36" s="53"/>
      <c r="H36" s="146"/>
      <c r="I36" s="421"/>
      <c r="J36" s="421"/>
      <c r="K36" s="421"/>
      <c r="L36" s="421"/>
      <c r="M36" s="421"/>
      <c r="N36" s="421"/>
      <c r="O36" s="421"/>
      <c r="P36" s="421"/>
      <c r="Q36" s="421"/>
      <c r="R36" s="421"/>
      <c r="S36" s="101" t="s">
        <v>157</v>
      </c>
      <c r="T36" s="518" t="str">
        <f t="shared" si="2"/>
        <v/>
      </c>
      <c r="U36" s="518"/>
      <c r="V36" s="518"/>
      <c r="W36" s="518"/>
      <c r="X36" s="518"/>
      <c r="Y36" s="518"/>
      <c r="Z36" s="518"/>
      <c r="AA36" s="518"/>
      <c r="AB36" s="518"/>
      <c r="AC36" s="518"/>
      <c r="AD36" s="508" t="str">
        <f t="shared" si="3"/>
        <v/>
      </c>
      <c r="AE36" s="509"/>
      <c r="AF36" s="211" t="s">
        <v>169</v>
      </c>
      <c r="AG36" s="55" t="s">
        <v>170</v>
      </c>
      <c r="AH36" s="446"/>
      <c r="AI36" s="447"/>
      <c r="AJ36" s="447"/>
      <c r="AK36" s="54" t="s">
        <v>96</v>
      </c>
      <c r="AL36" s="55" t="s">
        <v>170</v>
      </c>
      <c r="AM36" s="528"/>
      <c r="AN36" s="529"/>
      <c r="AO36" s="48" t="s">
        <v>97</v>
      </c>
      <c r="AP36" s="54" t="s">
        <v>172</v>
      </c>
      <c r="AQ36" s="114"/>
      <c r="AR36" s="54"/>
      <c r="AS36" s="440" t="str">
        <f t="shared" si="4"/>
        <v>0</v>
      </c>
      <c r="AT36" s="441"/>
      <c r="AU36" s="441"/>
      <c r="AV36" s="48" t="s">
        <v>171</v>
      </c>
      <c r="AW36" s="418"/>
      <c r="AX36" s="419"/>
      <c r="AY36" s="420"/>
      <c r="AZ36" s="367"/>
      <c r="BA36" s="36"/>
      <c r="BC36" s="331" t="s">
        <v>349</v>
      </c>
      <c r="BD36" s="331"/>
      <c r="BE36" s="331"/>
      <c r="BF36" s="331"/>
      <c r="BG36" s="331"/>
      <c r="BH36" s="331"/>
      <c r="BI36" s="331"/>
      <c r="BJ36" s="331"/>
      <c r="BK36" s="331"/>
      <c r="BL36" s="331"/>
      <c r="BM36" s="331"/>
      <c r="BN36" s="331"/>
    </row>
    <row r="37" spans="1:66" ht="16.95" customHeight="1">
      <c r="A37" s="23"/>
      <c r="B37" s="52"/>
      <c r="C37" s="52"/>
      <c r="D37" s="52"/>
      <c r="E37" s="52"/>
      <c r="F37" s="52"/>
      <c r="G37" s="53"/>
      <c r="H37" s="146"/>
      <c r="I37" s="421"/>
      <c r="J37" s="421"/>
      <c r="K37" s="421"/>
      <c r="L37" s="421"/>
      <c r="M37" s="421"/>
      <c r="N37" s="421"/>
      <c r="O37" s="421"/>
      <c r="P37" s="421"/>
      <c r="Q37" s="421"/>
      <c r="R37" s="510"/>
      <c r="S37" s="101" t="s">
        <v>158</v>
      </c>
      <c r="T37" s="518" t="str">
        <f t="shared" si="2"/>
        <v/>
      </c>
      <c r="U37" s="518"/>
      <c r="V37" s="518"/>
      <c r="W37" s="518"/>
      <c r="X37" s="518"/>
      <c r="Y37" s="518"/>
      <c r="Z37" s="518"/>
      <c r="AA37" s="518"/>
      <c r="AB37" s="518"/>
      <c r="AC37" s="518"/>
      <c r="AD37" s="508" t="str">
        <f t="shared" si="3"/>
        <v/>
      </c>
      <c r="AE37" s="509"/>
      <c r="AF37" s="211" t="s">
        <v>169</v>
      </c>
      <c r="AG37" s="55" t="s">
        <v>170</v>
      </c>
      <c r="AH37" s="446"/>
      <c r="AI37" s="447"/>
      <c r="AJ37" s="447"/>
      <c r="AK37" s="54" t="s">
        <v>96</v>
      </c>
      <c r="AL37" s="55" t="s">
        <v>170</v>
      </c>
      <c r="AM37" s="528"/>
      <c r="AN37" s="529"/>
      <c r="AO37" s="48" t="s">
        <v>97</v>
      </c>
      <c r="AP37" s="54" t="s">
        <v>172</v>
      </c>
      <c r="AQ37" s="114"/>
      <c r="AR37" s="54"/>
      <c r="AS37" s="440" t="str">
        <f t="shared" si="4"/>
        <v>0</v>
      </c>
      <c r="AT37" s="441"/>
      <c r="AU37" s="441"/>
      <c r="AV37" s="48" t="s">
        <v>171</v>
      </c>
      <c r="AW37" s="418"/>
      <c r="AX37" s="419"/>
      <c r="AY37" s="420"/>
      <c r="AZ37" s="367"/>
      <c r="BA37" s="36"/>
    </row>
    <row r="38" spans="1:66" ht="16.95" customHeight="1">
      <c r="A38" s="23"/>
      <c r="B38" s="52"/>
      <c r="C38" s="52"/>
      <c r="D38" s="52"/>
      <c r="E38" s="52"/>
      <c r="F38" s="52"/>
      <c r="G38" s="53"/>
      <c r="H38" s="146"/>
      <c r="I38" s="421"/>
      <c r="J38" s="421"/>
      <c r="K38" s="421"/>
      <c r="L38" s="421"/>
      <c r="M38" s="421"/>
      <c r="N38" s="421"/>
      <c r="O38" s="421"/>
      <c r="P38" s="421"/>
      <c r="Q38" s="421"/>
      <c r="R38" s="421"/>
      <c r="S38" s="101" t="s">
        <v>191</v>
      </c>
      <c r="T38" s="518" t="str">
        <f t="shared" si="2"/>
        <v/>
      </c>
      <c r="U38" s="518"/>
      <c r="V38" s="518"/>
      <c r="W38" s="518"/>
      <c r="X38" s="518"/>
      <c r="Y38" s="518"/>
      <c r="Z38" s="518"/>
      <c r="AA38" s="518"/>
      <c r="AB38" s="518"/>
      <c r="AC38" s="518"/>
      <c r="AD38" s="508" t="str">
        <f t="shared" si="3"/>
        <v/>
      </c>
      <c r="AE38" s="509"/>
      <c r="AF38" s="211" t="s">
        <v>169</v>
      </c>
      <c r="AG38" s="55" t="s">
        <v>170</v>
      </c>
      <c r="AH38" s="446"/>
      <c r="AI38" s="447"/>
      <c r="AJ38" s="447"/>
      <c r="AK38" s="54" t="s">
        <v>96</v>
      </c>
      <c r="AL38" s="55" t="s">
        <v>170</v>
      </c>
      <c r="AM38" s="528"/>
      <c r="AN38" s="529"/>
      <c r="AO38" s="48" t="s">
        <v>97</v>
      </c>
      <c r="AP38" s="54" t="s">
        <v>172</v>
      </c>
      <c r="AQ38" s="114"/>
      <c r="AR38" s="54"/>
      <c r="AS38" s="440" t="str">
        <f t="shared" si="4"/>
        <v>0</v>
      </c>
      <c r="AT38" s="441"/>
      <c r="AU38" s="441"/>
      <c r="AV38" s="48" t="s">
        <v>171</v>
      </c>
      <c r="AW38" s="418"/>
      <c r="AX38" s="419"/>
      <c r="AY38" s="420"/>
      <c r="AZ38" s="367"/>
      <c r="BA38" s="36"/>
      <c r="BC38" s="364" t="s">
        <v>399</v>
      </c>
      <c r="BD38" s="364"/>
      <c r="BE38" s="364"/>
      <c r="BF38" s="364"/>
      <c r="BG38" s="364"/>
      <c r="BH38" s="364"/>
      <c r="BI38" s="364"/>
      <c r="BJ38" s="364"/>
      <c r="BK38" s="364"/>
      <c r="BL38" s="364"/>
      <c r="BM38" s="364"/>
      <c r="BN38" s="364"/>
    </row>
    <row r="39" spans="1:66" ht="16.95" customHeight="1">
      <c r="A39" s="23"/>
      <c r="B39" s="52"/>
      <c r="C39" s="52"/>
      <c r="D39" s="52"/>
      <c r="E39" s="52"/>
      <c r="F39" s="52"/>
      <c r="G39" s="53"/>
      <c r="H39" s="146"/>
      <c r="I39" s="330"/>
      <c r="J39" s="330"/>
      <c r="K39" s="330"/>
      <c r="L39" s="330"/>
      <c r="M39" s="330"/>
      <c r="N39" s="330"/>
      <c r="O39" s="330"/>
      <c r="P39" s="330"/>
      <c r="Q39" s="330"/>
      <c r="R39" s="330"/>
      <c r="S39" s="101" t="s">
        <v>192</v>
      </c>
      <c r="T39" s="518" t="str">
        <f t="shared" si="2"/>
        <v/>
      </c>
      <c r="U39" s="518"/>
      <c r="V39" s="518"/>
      <c r="W39" s="518"/>
      <c r="X39" s="518"/>
      <c r="Y39" s="518"/>
      <c r="Z39" s="518"/>
      <c r="AA39" s="518"/>
      <c r="AB39" s="518"/>
      <c r="AC39" s="518"/>
      <c r="AD39" s="508" t="str">
        <f t="shared" si="3"/>
        <v/>
      </c>
      <c r="AE39" s="509"/>
      <c r="AF39" s="211" t="s">
        <v>169</v>
      </c>
      <c r="AG39" s="55" t="s">
        <v>170</v>
      </c>
      <c r="AH39" s="446"/>
      <c r="AI39" s="447"/>
      <c r="AJ39" s="447"/>
      <c r="AK39" s="54" t="s">
        <v>96</v>
      </c>
      <c r="AL39" s="55" t="s">
        <v>170</v>
      </c>
      <c r="AM39" s="528"/>
      <c r="AN39" s="529"/>
      <c r="AO39" s="48" t="s">
        <v>97</v>
      </c>
      <c r="AP39" s="54" t="s">
        <v>172</v>
      </c>
      <c r="AQ39" s="114"/>
      <c r="AR39" s="54"/>
      <c r="AS39" s="440" t="str">
        <f t="shared" si="4"/>
        <v>0</v>
      </c>
      <c r="AT39" s="441"/>
      <c r="AU39" s="441"/>
      <c r="AV39" s="48" t="s">
        <v>171</v>
      </c>
      <c r="AW39" s="418"/>
      <c r="AX39" s="419"/>
      <c r="AY39" s="420"/>
      <c r="AZ39" s="367"/>
      <c r="BA39" s="36"/>
      <c r="BC39" s="365"/>
      <c r="BD39" s="365"/>
      <c r="BE39" s="365"/>
      <c r="BF39" s="365"/>
      <c r="BG39" s="365"/>
      <c r="BH39" s="365"/>
      <c r="BI39" s="365"/>
      <c r="BJ39" s="365"/>
      <c r="BK39" s="365"/>
      <c r="BL39" s="365"/>
      <c r="BM39" s="365"/>
      <c r="BN39" s="365"/>
    </row>
    <row r="40" spans="1:66" ht="16.95" customHeight="1">
      <c r="A40" s="23"/>
      <c r="B40" s="52"/>
      <c r="C40" s="52"/>
      <c r="D40" s="52"/>
      <c r="E40" s="52"/>
      <c r="F40" s="52"/>
      <c r="G40" s="53"/>
      <c r="H40" s="146"/>
      <c r="I40" s="330"/>
      <c r="J40" s="330"/>
      <c r="K40" s="330"/>
      <c r="L40" s="330"/>
      <c r="M40" s="330"/>
      <c r="N40" s="330"/>
      <c r="O40" s="330"/>
      <c r="P40" s="330"/>
      <c r="Q40" s="330"/>
      <c r="R40" s="330"/>
      <c r="S40" s="101" t="s">
        <v>372</v>
      </c>
      <c r="T40" s="518" t="str">
        <f t="shared" si="2"/>
        <v/>
      </c>
      <c r="U40" s="518"/>
      <c r="V40" s="518"/>
      <c r="W40" s="518"/>
      <c r="X40" s="518"/>
      <c r="Y40" s="518"/>
      <c r="Z40" s="518"/>
      <c r="AA40" s="518"/>
      <c r="AB40" s="518"/>
      <c r="AC40" s="518"/>
      <c r="AD40" s="508" t="str">
        <f t="shared" si="3"/>
        <v/>
      </c>
      <c r="AE40" s="509"/>
      <c r="AF40" s="211"/>
      <c r="AG40" s="55" t="s">
        <v>170</v>
      </c>
      <c r="AH40" s="446"/>
      <c r="AI40" s="447"/>
      <c r="AJ40" s="447"/>
      <c r="AK40" s="54" t="s">
        <v>96</v>
      </c>
      <c r="AL40" s="55" t="s">
        <v>170</v>
      </c>
      <c r="AM40" s="528"/>
      <c r="AN40" s="529"/>
      <c r="AO40" s="48" t="s">
        <v>97</v>
      </c>
      <c r="AP40" s="54" t="s">
        <v>172</v>
      </c>
      <c r="AQ40" s="114"/>
      <c r="AR40" s="54"/>
      <c r="AS40" s="440" t="str">
        <f t="shared" si="4"/>
        <v>0</v>
      </c>
      <c r="AT40" s="441"/>
      <c r="AU40" s="441"/>
      <c r="AV40" s="48" t="s">
        <v>171</v>
      </c>
      <c r="AW40" s="418"/>
      <c r="AX40" s="419"/>
      <c r="AY40" s="420"/>
      <c r="AZ40" s="367"/>
      <c r="BA40" s="36"/>
      <c r="BC40" s="331"/>
      <c r="BD40" s="331"/>
      <c r="BE40" s="331"/>
      <c r="BF40" s="331"/>
      <c r="BG40" s="331"/>
      <c r="BH40" s="331"/>
      <c r="BI40" s="331"/>
      <c r="BJ40" s="331"/>
      <c r="BK40" s="331"/>
      <c r="BL40" s="331"/>
      <c r="BM40" s="331"/>
      <c r="BN40" s="331"/>
    </row>
    <row r="41" spans="1:66" ht="16.95" customHeight="1">
      <c r="A41" s="23"/>
      <c r="B41" s="52"/>
      <c r="C41" s="52"/>
      <c r="D41" s="52"/>
      <c r="E41" s="52"/>
      <c r="F41" s="52"/>
      <c r="G41" s="53"/>
      <c r="H41" s="146"/>
      <c r="I41" s="330"/>
      <c r="J41" s="330"/>
      <c r="K41" s="330"/>
      <c r="L41" s="330"/>
      <c r="M41" s="330"/>
      <c r="N41" s="330"/>
      <c r="O41" s="330"/>
      <c r="P41" s="330"/>
      <c r="Q41" s="330"/>
      <c r="R41" s="330"/>
      <c r="S41" s="101" t="s">
        <v>373</v>
      </c>
      <c r="T41" s="518" t="str">
        <f t="shared" si="2"/>
        <v/>
      </c>
      <c r="U41" s="518"/>
      <c r="V41" s="518"/>
      <c r="W41" s="518"/>
      <c r="X41" s="518"/>
      <c r="Y41" s="518"/>
      <c r="Z41" s="518"/>
      <c r="AA41" s="518"/>
      <c r="AB41" s="518"/>
      <c r="AC41" s="518"/>
      <c r="AD41" s="508" t="str">
        <f t="shared" si="3"/>
        <v/>
      </c>
      <c r="AE41" s="509"/>
      <c r="AF41" s="211"/>
      <c r="AG41" s="55" t="s">
        <v>170</v>
      </c>
      <c r="AH41" s="446"/>
      <c r="AI41" s="447"/>
      <c r="AJ41" s="447"/>
      <c r="AK41" s="54" t="s">
        <v>96</v>
      </c>
      <c r="AL41" s="55" t="s">
        <v>170</v>
      </c>
      <c r="AM41" s="528"/>
      <c r="AN41" s="529"/>
      <c r="AO41" s="48" t="s">
        <v>97</v>
      </c>
      <c r="AP41" s="54" t="s">
        <v>172</v>
      </c>
      <c r="AQ41" s="114"/>
      <c r="AR41" s="54"/>
      <c r="AS41" s="440" t="str">
        <f t="shared" si="4"/>
        <v>0</v>
      </c>
      <c r="AT41" s="441"/>
      <c r="AU41" s="441"/>
      <c r="AV41" s="48" t="s">
        <v>171</v>
      </c>
      <c r="AW41" s="418"/>
      <c r="AX41" s="419"/>
      <c r="AY41" s="420"/>
      <c r="AZ41" s="367"/>
      <c r="BA41" s="36"/>
      <c r="BD41" s="28"/>
    </row>
    <row r="42" spans="1:66" ht="16.95" customHeight="1" thickBot="1">
      <c r="A42" s="23"/>
      <c r="B42" s="52"/>
      <c r="C42" s="52"/>
      <c r="D42" s="52"/>
      <c r="E42" s="52"/>
      <c r="F42" s="52"/>
      <c r="G42" s="53"/>
      <c r="H42" s="146"/>
      <c r="I42" s="330"/>
      <c r="J42" s="330"/>
      <c r="K42" s="330"/>
      <c r="L42" s="330"/>
      <c r="M42" s="330"/>
      <c r="N42" s="330"/>
      <c r="O42" s="330"/>
      <c r="P42" s="330"/>
      <c r="Q42" s="330"/>
      <c r="R42" s="330"/>
      <c r="S42" s="101" t="s">
        <v>374</v>
      </c>
      <c r="T42" s="518" t="str">
        <f t="shared" si="2"/>
        <v/>
      </c>
      <c r="U42" s="518"/>
      <c r="V42" s="518"/>
      <c r="W42" s="518"/>
      <c r="X42" s="518"/>
      <c r="Y42" s="518"/>
      <c r="Z42" s="518"/>
      <c r="AA42" s="518"/>
      <c r="AB42" s="518"/>
      <c r="AC42" s="518"/>
      <c r="AD42" s="508" t="str">
        <f t="shared" si="3"/>
        <v/>
      </c>
      <c r="AE42" s="509"/>
      <c r="AF42" s="211"/>
      <c r="AG42" s="55" t="s">
        <v>170</v>
      </c>
      <c r="AH42" s="446"/>
      <c r="AI42" s="447"/>
      <c r="AJ42" s="447"/>
      <c r="AK42" s="54" t="s">
        <v>96</v>
      </c>
      <c r="AL42" s="55" t="s">
        <v>170</v>
      </c>
      <c r="AM42" s="528"/>
      <c r="AN42" s="529"/>
      <c r="AO42" s="48" t="s">
        <v>97</v>
      </c>
      <c r="AP42" s="54" t="s">
        <v>172</v>
      </c>
      <c r="AQ42" s="114"/>
      <c r="AR42" s="54"/>
      <c r="AS42" s="440" t="str">
        <f t="shared" si="4"/>
        <v>0</v>
      </c>
      <c r="AT42" s="441"/>
      <c r="AU42" s="441"/>
      <c r="AV42" s="48" t="s">
        <v>171</v>
      </c>
      <c r="AW42" s="418"/>
      <c r="AX42" s="419"/>
      <c r="AY42" s="420"/>
      <c r="AZ42" s="367"/>
      <c r="BA42" s="36"/>
      <c r="BC42" s="29" t="s">
        <v>183</v>
      </c>
      <c r="BD42" s="28"/>
    </row>
    <row r="43" spans="1:66" ht="16.95" customHeight="1">
      <c r="A43" s="23"/>
      <c r="B43" s="52"/>
      <c r="C43" s="52"/>
      <c r="D43" s="52"/>
      <c r="E43" s="52"/>
      <c r="F43" s="52"/>
      <c r="G43" s="53"/>
      <c r="H43" s="146"/>
      <c r="I43" s="330"/>
      <c r="J43" s="330"/>
      <c r="K43" s="330"/>
      <c r="L43" s="330"/>
      <c r="M43" s="330"/>
      <c r="N43" s="330"/>
      <c r="O43" s="330"/>
      <c r="P43" s="330"/>
      <c r="Q43" s="330"/>
      <c r="R43" s="330"/>
      <c r="S43" s="101" t="s">
        <v>375</v>
      </c>
      <c r="T43" s="518" t="str">
        <f>IF(T27="","",T27)</f>
        <v/>
      </c>
      <c r="U43" s="518"/>
      <c r="V43" s="518"/>
      <c r="W43" s="518"/>
      <c r="X43" s="518"/>
      <c r="Y43" s="518"/>
      <c r="Z43" s="518"/>
      <c r="AA43" s="518"/>
      <c r="AB43" s="518"/>
      <c r="AC43" s="518"/>
      <c r="AD43" s="508" t="str">
        <f>IF(AD27="","",AD27)</f>
        <v/>
      </c>
      <c r="AE43" s="509"/>
      <c r="AF43" s="211"/>
      <c r="AG43" s="55" t="s">
        <v>170</v>
      </c>
      <c r="AH43" s="446"/>
      <c r="AI43" s="447"/>
      <c r="AJ43" s="447"/>
      <c r="AK43" s="54" t="s">
        <v>96</v>
      </c>
      <c r="AL43" s="55" t="s">
        <v>170</v>
      </c>
      <c r="AM43" s="528"/>
      <c r="AN43" s="529"/>
      <c r="AO43" s="48" t="s">
        <v>97</v>
      </c>
      <c r="AP43" s="54" t="s">
        <v>172</v>
      </c>
      <c r="AQ43" s="114"/>
      <c r="AR43" s="54"/>
      <c r="AS43" s="440" t="str">
        <f t="shared" si="4"/>
        <v>0</v>
      </c>
      <c r="AT43" s="441"/>
      <c r="AU43" s="441"/>
      <c r="AV43" s="48" t="s">
        <v>171</v>
      </c>
      <c r="AW43" s="418"/>
      <c r="AX43" s="419"/>
      <c r="AY43" s="420"/>
      <c r="AZ43" s="367"/>
      <c r="BA43" s="36"/>
      <c r="BC43" s="537" t="s">
        <v>397</v>
      </c>
      <c r="BD43" s="535"/>
      <c r="BE43" s="533"/>
      <c r="BF43" s="533"/>
      <c r="BG43" s="533"/>
      <c r="BH43" s="533"/>
      <c r="BI43" s="533"/>
      <c r="BJ43" s="533"/>
      <c r="BK43" s="533"/>
      <c r="BL43" s="533"/>
      <c r="BM43" s="535" t="s">
        <v>400</v>
      </c>
    </row>
    <row r="44" spans="1:66" ht="16.95" customHeight="1">
      <c r="A44" s="23"/>
      <c r="B44" s="52"/>
      <c r="C44" s="52"/>
      <c r="D44" s="52"/>
      <c r="E44" s="52"/>
      <c r="F44" s="52"/>
      <c r="G44" s="53"/>
      <c r="H44" s="151"/>
      <c r="I44" s="450"/>
      <c r="J44" s="450"/>
      <c r="K44" s="450"/>
      <c r="L44" s="450"/>
      <c r="M44" s="450"/>
      <c r="N44" s="450"/>
      <c r="O44" s="450"/>
      <c r="P44" s="450"/>
      <c r="Q44" s="450"/>
      <c r="R44" s="450"/>
      <c r="S44" s="101" t="s">
        <v>376</v>
      </c>
      <c r="T44" s="518" t="str">
        <f>IF(T28="","",T28)</f>
        <v/>
      </c>
      <c r="U44" s="518"/>
      <c r="V44" s="518"/>
      <c r="W44" s="518"/>
      <c r="X44" s="518"/>
      <c r="Y44" s="518"/>
      <c r="Z44" s="518"/>
      <c r="AA44" s="518"/>
      <c r="AB44" s="518"/>
      <c r="AC44" s="518"/>
      <c r="AD44" s="508" t="str">
        <f>IF(AD28="","",AD28)</f>
        <v/>
      </c>
      <c r="AE44" s="509"/>
      <c r="AF44" s="211"/>
      <c r="AG44" s="55" t="s">
        <v>170</v>
      </c>
      <c r="AH44" s="446"/>
      <c r="AI44" s="447"/>
      <c r="AJ44" s="447"/>
      <c r="AK44" s="58" t="s">
        <v>96</v>
      </c>
      <c r="AL44" s="55" t="s">
        <v>170</v>
      </c>
      <c r="AM44" s="528"/>
      <c r="AN44" s="529"/>
      <c r="AO44" s="92" t="s">
        <v>97</v>
      </c>
      <c r="AP44" s="54" t="s">
        <v>172</v>
      </c>
      <c r="AQ44" s="122"/>
      <c r="AR44" s="54"/>
      <c r="AS44" s="440" t="str">
        <f>IF(AD28="","0",AD44*AH44*AM44)</f>
        <v>0</v>
      </c>
      <c r="AT44" s="441"/>
      <c r="AU44" s="441"/>
      <c r="AV44" s="48" t="s">
        <v>171</v>
      </c>
      <c r="AW44" s="511"/>
      <c r="AX44" s="512"/>
      <c r="AY44" s="420"/>
      <c r="AZ44" s="367"/>
      <c r="BA44" s="36"/>
      <c r="BC44" s="538"/>
      <c r="BD44" s="536"/>
      <c r="BE44" s="534"/>
      <c r="BF44" s="534"/>
      <c r="BG44" s="534"/>
      <c r="BH44" s="534"/>
      <c r="BI44" s="534"/>
      <c r="BJ44" s="534"/>
      <c r="BK44" s="534"/>
      <c r="BL44" s="534"/>
      <c r="BM44" s="536"/>
    </row>
    <row r="45" spans="1:66" ht="16.95" customHeight="1">
      <c r="A45" s="23"/>
      <c r="B45" s="52"/>
      <c r="C45" s="52"/>
      <c r="D45" s="52"/>
      <c r="E45" s="52"/>
      <c r="F45" s="52"/>
      <c r="G45" s="53"/>
      <c r="H45" s="152" t="s">
        <v>98</v>
      </c>
      <c r="I45" s="448" t="s">
        <v>99</v>
      </c>
      <c r="J45" s="448"/>
      <c r="K45" s="448"/>
      <c r="L45" s="448"/>
      <c r="M45" s="448"/>
      <c r="N45" s="448"/>
      <c r="O45" s="448"/>
      <c r="P45" s="448"/>
      <c r="Q45" s="448"/>
      <c r="R45" s="448"/>
      <c r="S45" s="337" t="s">
        <v>377</v>
      </c>
      <c r="T45" s="449"/>
      <c r="U45" s="449"/>
      <c r="V45" s="449"/>
      <c r="W45" s="449"/>
      <c r="X45" s="449"/>
      <c r="Y45" s="449"/>
      <c r="Z45" s="449"/>
      <c r="AA45" s="449"/>
      <c r="AB45" s="449"/>
      <c r="AC45" s="449"/>
      <c r="AD45" s="444"/>
      <c r="AE45" s="445"/>
      <c r="AF45" s="211"/>
      <c r="AG45" s="55" t="s">
        <v>170</v>
      </c>
      <c r="AH45" s="446"/>
      <c r="AI45" s="447"/>
      <c r="AJ45" s="447"/>
      <c r="AK45" s="91" t="s">
        <v>96</v>
      </c>
      <c r="AL45" s="55" t="s">
        <v>170</v>
      </c>
      <c r="AM45" s="528"/>
      <c r="AN45" s="529"/>
      <c r="AO45" s="93" t="s">
        <v>101</v>
      </c>
      <c r="AP45" s="54" t="s">
        <v>172</v>
      </c>
      <c r="AQ45" s="126"/>
      <c r="AR45" s="54"/>
      <c r="AS45" s="440">
        <f t="shared" ref="AS45:AS46" si="5">AD45*AH45*AM45</f>
        <v>0</v>
      </c>
      <c r="AT45" s="441"/>
      <c r="AU45" s="441"/>
      <c r="AV45" s="48" t="s">
        <v>171</v>
      </c>
      <c r="AW45" s="195">
        <f>AS45</f>
        <v>0</v>
      </c>
      <c r="AX45" s="338" t="s">
        <v>171</v>
      </c>
      <c r="AY45" s="420"/>
      <c r="AZ45" s="367"/>
      <c r="BA45" s="36"/>
      <c r="BC45" s="538"/>
      <c r="BD45" s="536"/>
      <c r="BE45" s="534"/>
      <c r="BF45" s="534"/>
      <c r="BG45" s="534"/>
      <c r="BH45" s="534"/>
      <c r="BI45" s="534"/>
      <c r="BJ45" s="534"/>
      <c r="BK45" s="534"/>
      <c r="BL45" s="534"/>
      <c r="BM45" s="536"/>
    </row>
    <row r="46" spans="1:66" ht="16.95" customHeight="1" thickBot="1">
      <c r="A46" s="30"/>
      <c r="B46" s="59"/>
      <c r="C46" s="59"/>
      <c r="D46" s="59"/>
      <c r="E46" s="59"/>
      <c r="F46" s="59"/>
      <c r="G46" s="60"/>
      <c r="H46" s="153" t="s">
        <v>102</v>
      </c>
      <c r="I46" s="434"/>
      <c r="J46" s="434"/>
      <c r="K46" s="434"/>
      <c r="L46" s="434"/>
      <c r="M46" s="434"/>
      <c r="N46" s="434"/>
      <c r="O46" s="434"/>
      <c r="P46" s="434"/>
      <c r="Q46" s="434"/>
      <c r="R46" s="434"/>
      <c r="S46" s="339" t="s">
        <v>377</v>
      </c>
      <c r="T46" s="435"/>
      <c r="U46" s="435"/>
      <c r="V46" s="435"/>
      <c r="W46" s="435"/>
      <c r="X46" s="435"/>
      <c r="Y46" s="435"/>
      <c r="Z46" s="435"/>
      <c r="AA46" s="435"/>
      <c r="AB46" s="435"/>
      <c r="AC46" s="435"/>
      <c r="AD46" s="444"/>
      <c r="AE46" s="445"/>
      <c r="AF46" s="212"/>
      <c r="AG46" s="55" t="s">
        <v>170</v>
      </c>
      <c r="AH46" s="446"/>
      <c r="AI46" s="447"/>
      <c r="AJ46" s="447"/>
      <c r="AK46" s="67" t="s">
        <v>96</v>
      </c>
      <c r="AL46" s="55" t="s">
        <v>170</v>
      </c>
      <c r="AM46" s="528"/>
      <c r="AN46" s="529"/>
      <c r="AO46" s="340" t="s">
        <v>97</v>
      </c>
      <c r="AP46" s="54" t="s">
        <v>172</v>
      </c>
      <c r="AQ46" s="131"/>
      <c r="AR46" s="61"/>
      <c r="AS46" s="440">
        <f t="shared" si="5"/>
        <v>0</v>
      </c>
      <c r="AT46" s="441"/>
      <c r="AU46" s="441"/>
      <c r="AV46" s="69" t="s">
        <v>171</v>
      </c>
      <c r="AW46" s="196">
        <f>AS46</f>
        <v>0</v>
      </c>
      <c r="AX46" s="341" t="s">
        <v>171</v>
      </c>
      <c r="AY46" s="382"/>
      <c r="AZ46" s="368"/>
      <c r="BA46" s="36"/>
      <c r="BC46" s="538"/>
      <c r="BD46" s="536"/>
      <c r="BE46" s="534"/>
      <c r="BF46" s="534"/>
      <c r="BG46" s="534"/>
      <c r="BH46" s="534"/>
      <c r="BI46" s="534"/>
      <c r="BJ46" s="534"/>
      <c r="BK46" s="534"/>
      <c r="BL46" s="534"/>
      <c r="BM46" s="536"/>
    </row>
    <row r="47" spans="1:66" ht="16.95" customHeight="1" thickBot="1">
      <c r="A47" s="26" t="s">
        <v>103</v>
      </c>
      <c r="B47" s="389" t="s">
        <v>104</v>
      </c>
      <c r="C47" s="389"/>
      <c r="D47" s="389"/>
      <c r="E47" s="389"/>
      <c r="F47" s="389"/>
      <c r="G47" s="390"/>
      <c r="H47" s="147" t="s">
        <v>89</v>
      </c>
      <c r="I47" s="391" t="s">
        <v>105</v>
      </c>
      <c r="J47" s="391"/>
      <c r="K47" s="391"/>
      <c r="L47" s="391"/>
      <c r="M47" s="391"/>
      <c r="N47" s="391"/>
      <c r="O47" s="391"/>
      <c r="P47" s="391"/>
      <c r="Q47" s="391"/>
      <c r="R47" s="391"/>
      <c r="S47" s="350" t="s">
        <v>389</v>
      </c>
      <c r="T47" s="479" t="s">
        <v>388</v>
      </c>
      <c r="U47" s="479"/>
      <c r="V47" s="479"/>
      <c r="W47" s="479"/>
      <c r="X47" s="479"/>
      <c r="Y47" s="479"/>
      <c r="Z47" s="479"/>
      <c r="AA47" s="479"/>
      <c r="AB47" s="479"/>
      <c r="AC47" s="480"/>
      <c r="AD47" s="429" t="s">
        <v>175</v>
      </c>
      <c r="AE47" s="428"/>
      <c r="AF47" s="461"/>
      <c r="AG47" s="185" t="s">
        <v>170</v>
      </c>
      <c r="AH47" s="462" t="s">
        <v>91</v>
      </c>
      <c r="AI47" s="432"/>
      <c r="AJ47" s="432"/>
      <c r="AK47" s="463"/>
      <c r="AL47" s="117" t="s">
        <v>170</v>
      </c>
      <c r="AM47" s="462" t="s">
        <v>95</v>
      </c>
      <c r="AN47" s="432"/>
      <c r="AO47" s="432"/>
      <c r="AP47" s="118" t="s">
        <v>172</v>
      </c>
      <c r="AQ47" s="47"/>
      <c r="AR47" s="46"/>
      <c r="AS47" s="462" t="s">
        <v>92</v>
      </c>
      <c r="AT47" s="432"/>
      <c r="AU47" s="432"/>
      <c r="AV47" s="433"/>
      <c r="AW47" s="377">
        <f>SUM(AS48:AU62)</f>
        <v>0</v>
      </c>
      <c r="AX47" s="379" t="s">
        <v>171</v>
      </c>
      <c r="AY47" s="381">
        <f>ROUNDUP(SUM(AW47:AW83),-3)</f>
        <v>0</v>
      </c>
      <c r="AZ47" s="366" t="s">
        <v>171</v>
      </c>
      <c r="BA47" s="36"/>
      <c r="BC47" s="538"/>
      <c r="BD47" s="536"/>
      <c r="BE47" s="534"/>
      <c r="BF47" s="534"/>
      <c r="BG47" s="534"/>
      <c r="BH47" s="534"/>
      <c r="BI47" s="534"/>
      <c r="BJ47" s="534"/>
      <c r="BK47" s="534"/>
      <c r="BL47" s="534"/>
      <c r="BM47" s="536"/>
    </row>
    <row r="48" spans="1:66" ht="16.95" customHeight="1" thickBot="1">
      <c r="A48" s="23"/>
      <c r="B48" s="52"/>
      <c r="C48" s="52"/>
      <c r="D48" s="52"/>
      <c r="E48" s="52"/>
      <c r="F48" s="52"/>
      <c r="G48" s="53"/>
      <c r="H48" s="148"/>
      <c r="I48" s="516" t="s">
        <v>217</v>
      </c>
      <c r="J48" s="516"/>
      <c r="K48" s="516"/>
      <c r="L48" s="516"/>
      <c r="M48" s="516"/>
      <c r="N48" s="516"/>
      <c r="O48" s="516"/>
      <c r="P48" s="516"/>
      <c r="Q48" s="516"/>
      <c r="R48" s="516"/>
      <c r="S48" s="100" t="s">
        <v>122</v>
      </c>
      <c r="T48" s="518" t="str">
        <f t="shared" ref="T48:T61" si="6">IF(T14="","",T14)</f>
        <v/>
      </c>
      <c r="U48" s="518"/>
      <c r="V48" s="518"/>
      <c r="W48" s="518"/>
      <c r="X48" s="518"/>
      <c r="Y48" s="518"/>
      <c r="Z48" s="518"/>
      <c r="AA48" s="518"/>
      <c r="AB48" s="518"/>
      <c r="AC48" s="518"/>
      <c r="AD48" s="508" t="str">
        <f t="shared" ref="AD48:AD57" si="7">IF(AD14="","",AD14)</f>
        <v/>
      </c>
      <c r="AE48" s="509"/>
      <c r="AF48" s="211" t="s">
        <v>169</v>
      </c>
      <c r="AG48" s="55" t="s">
        <v>170</v>
      </c>
      <c r="AH48" s="446"/>
      <c r="AI48" s="447"/>
      <c r="AJ48" s="447"/>
      <c r="AK48" s="58" t="s">
        <v>96</v>
      </c>
      <c r="AL48" s="55" t="s">
        <v>170</v>
      </c>
      <c r="AM48" s="528"/>
      <c r="AN48" s="529"/>
      <c r="AO48" s="48" t="s">
        <v>97</v>
      </c>
      <c r="AP48" s="54" t="s">
        <v>172</v>
      </c>
      <c r="AQ48" s="114"/>
      <c r="AR48" s="54"/>
      <c r="AS48" s="440" t="str">
        <f t="shared" ref="AS48:AS61" si="8">IF(AD14="","0",AD48*AH48*AM48)</f>
        <v>0</v>
      </c>
      <c r="AT48" s="441"/>
      <c r="AU48" s="441"/>
      <c r="AV48" s="48" t="s">
        <v>171</v>
      </c>
      <c r="AW48" s="418"/>
      <c r="AX48" s="419"/>
      <c r="AY48" s="420"/>
      <c r="AZ48" s="367"/>
      <c r="BA48" s="36"/>
      <c r="BC48" s="66" t="s">
        <v>181</v>
      </c>
      <c r="BD48" s="164"/>
      <c r="BE48" s="165"/>
      <c r="BF48" s="165"/>
      <c r="BG48" s="165"/>
      <c r="BH48" s="165"/>
      <c r="BI48" s="165"/>
      <c r="BJ48" s="165"/>
      <c r="BK48" s="165"/>
      <c r="BL48" s="165"/>
      <c r="BM48" s="166"/>
      <c r="BN48" s="78" t="s">
        <v>182</v>
      </c>
    </row>
    <row r="49" spans="1:74" ht="16.95" customHeight="1">
      <c r="A49" s="23"/>
      <c r="B49" s="52"/>
      <c r="C49" s="52"/>
      <c r="D49" s="52"/>
      <c r="E49" s="52"/>
      <c r="F49" s="52"/>
      <c r="G49" s="53"/>
      <c r="H49" s="148"/>
      <c r="I49" s="516" t="s">
        <v>218</v>
      </c>
      <c r="J49" s="516"/>
      <c r="K49" s="516"/>
      <c r="L49" s="516"/>
      <c r="M49" s="516"/>
      <c r="N49" s="516"/>
      <c r="O49" s="516"/>
      <c r="P49" s="516"/>
      <c r="Q49" s="516"/>
      <c r="R49" s="516"/>
      <c r="S49" s="101" t="s">
        <v>109</v>
      </c>
      <c r="T49" s="518" t="str">
        <f t="shared" si="6"/>
        <v/>
      </c>
      <c r="U49" s="518"/>
      <c r="V49" s="518"/>
      <c r="W49" s="518"/>
      <c r="X49" s="518"/>
      <c r="Y49" s="518"/>
      <c r="Z49" s="518"/>
      <c r="AA49" s="518"/>
      <c r="AB49" s="518"/>
      <c r="AC49" s="518"/>
      <c r="AD49" s="508" t="str">
        <f t="shared" si="7"/>
        <v/>
      </c>
      <c r="AE49" s="509"/>
      <c r="AF49" s="211" t="s">
        <v>169</v>
      </c>
      <c r="AG49" s="55" t="s">
        <v>170</v>
      </c>
      <c r="AH49" s="446"/>
      <c r="AI49" s="447"/>
      <c r="AJ49" s="447"/>
      <c r="AK49" s="58" t="s">
        <v>96</v>
      </c>
      <c r="AL49" s="55" t="s">
        <v>170</v>
      </c>
      <c r="AM49" s="528"/>
      <c r="AN49" s="529"/>
      <c r="AO49" s="48" t="s">
        <v>97</v>
      </c>
      <c r="AP49" s="54" t="s">
        <v>172</v>
      </c>
      <c r="AQ49" s="114"/>
      <c r="AR49" s="54"/>
      <c r="AS49" s="440" t="str">
        <f t="shared" si="8"/>
        <v>0</v>
      </c>
      <c r="AT49" s="441"/>
      <c r="AU49" s="441"/>
      <c r="AV49" s="48" t="s">
        <v>171</v>
      </c>
      <c r="AW49" s="418"/>
      <c r="AX49" s="419"/>
      <c r="AY49" s="420"/>
      <c r="AZ49" s="367"/>
      <c r="BA49" s="73"/>
      <c r="BB49" s="76"/>
      <c r="BC49" s="100" t="s">
        <v>122</v>
      </c>
      <c r="BD49" s="167"/>
      <c r="BE49" s="168"/>
      <c r="BF49" s="168"/>
      <c r="BG49" s="168"/>
      <c r="BH49" s="168"/>
      <c r="BI49" s="168"/>
      <c r="BJ49" s="168"/>
      <c r="BK49" s="168"/>
      <c r="BL49" s="168"/>
      <c r="BM49" s="169"/>
      <c r="BN49" s="189">
        <f>(BD48*BD49+BE48*BE49+BF48*BF49+BG48*BG49+BH48*BH49+BI48*BI49+BJ48*BJ49+BK48*BK49+BL48*BL49+BM48*BM49)</f>
        <v>0</v>
      </c>
    </row>
    <row r="50" spans="1:74" ht="16.95" customHeight="1">
      <c r="A50" s="23"/>
      <c r="B50" s="52"/>
      <c r="C50" s="52"/>
      <c r="D50" s="52"/>
      <c r="E50" s="52"/>
      <c r="F50" s="52"/>
      <c r="G50" s="53"/>
      <c r="H50" s="148"/>
      <c r="I50" s="421"/>
      <c r="J50" s="421"/>
      <c r="K50" s="421"/>
      <c r="L50" s="421"/>
      <c r="M50" s="421"/>
      <c r="N50" s="421"/>
      <c r="O50" s="421"/>
      <c r="P50" s="421"/>
      <c r="Q50" s="421"/>
      <c r="R50" s="421"/>
      <c r="S50" s="101" t="s">
        <v>110</v>
      </c>
      <c r="T50" s="518" t="str">
        <f t="shared" si="6"/>
        <v/>
      </c>
      <c r="U50" s="518"/>
      <c r="V50" s="518"/>
      <c r="W50" s="518"/>
      <c r="X50" s="518"/>
      <c r="Y50" s="518"/>
      <c r="Z50" s="518"/>
      <c r="AA50" s="518"/>
      <c r="AB50" s="518"/>
      <c r="AC50" s="518"/>
      <c r="AD50" s="508" t="str">
        <f t="shared" si="7"/>
        <v/>
      </c>
      <c r="AE50" s="509"/>
      <c r="AF50" s="211" t="s">
        <v>169</v>
      </c>
      <c r="AG50" s="55" t="s">
        <v>170</v>
      </c>
      <c r="AH50" s="446"/>
      <c r="AI50" s="447"/>
      <c r="AJ50" s="447"/>
      <c r="AK50" s="58" t="s">
        <v>96</v>
      </c>
      <c r="AL50" s="55" t="s">
        <v>170</v>
      </c>
      <c r="AM50" s="528"/>
      <c r="AN50" s="529"/>
      <c r="AO50" s="48" t="s">
        <v>97</v>
      </c>
      <c r="AP50" s="54" t="s">
        <v>172</v>
      </c>
      <c r="AQ50" s="114"/>
      <c r="AR50" s="54"/>
      <c r="AS50" s="440" t="str">
        <f t="shared" si="8"/>
        <v>0</v>
      </c>
      <c r="AT50" s="441"/>
      <c r="AU50" s="441"/>
      <c r="AV50" s="48" t="s">
        <v>171</v>
      </c>
      <c r="AW50" s="418"/>
      <c r="AX50" s="419"/>
      <c r="AY50" s="420"/>
      <c r="AZ50" s="367"/>
      <c r="BA50" s="74"/>
      <c r="BC50" s="101" t="s">
        <v>109</v>
      </c>
      <c r="BD50" s="170"/>
      <c r="BE50" s="171"/>
      <c r="BF50" s="171"/>
      <c r="BG50" s="171"/>
      <c r="BH50" s="171"/>
      <c r="BI50" s="171"/>
      <c r="BJ50" s="171"/>
      <c r="BK50" s="171"/>
      <c r="BL50" s="171"/>
      <c r="BM50" s="172"/>
      <c r="BN50" s="189">
        <f>(BD48*BD50+BE48*BE50+BF48*BF50+BG48*BG50+BH48*BH50+BI48*BI50+BJ48*BJ50+BK48*BK50+BL48*BL50+BM48*BM50)</f>
        <v>0</v>
      </c>
    </row>
    <row r="51" spans="1:74" ht="16.95" customHeight="1">
      <c r="A51" s="23"/>
      <c r="B51" s="52"/>
      <c r="C51" s="52"/>
      <c r="D51" s="52"/>
      <c r="E51" s="52"/>
      <c r="F51" s="52"/>
      <c r="G51" s="53"/>
      <c r="H51" s="148"/>
      <c r="I51" s="421"/>
      <c r="J51" s="421"/>
      <c r="K51" s="421"/>
      <c r="L51" s="421"/>
      <c r="M51" s="421"/>
      <c r="N51" s="421"/>
      <c r="O51" s="421"/>
      <c r="P51" s="421"/>
      <c r="Q51" s="421"/>
      <c r="R51" s="421"/>
      <c r="S51" s="101" t="s">
        <v>111</v>
      </c>
      <c r="T51" s="518" t="str">
        <f t="shared" si="6"/>
        <v/>
      </c>
      <c r="U51" s="518"/>
      <c r="V51" s="518"/>
      <c r="W51" s="518"/>
      <c r="X51" s="518"/>
      <c r="Y51" s="518"/>
      <c r="Z51" s="518"/>
      <c r="AA51" s="518"/>
      <c r="AB51" s="518"/>
      <c r="AC51" s="518"/>
      <c r="AD51" s="508" t="str">
        <f t="shared" si="7"/>
        <v/>
      </c>
      <c r="AE51" s="509"/>
      <c r="AF51" s="211" t="s">
        <v>169</v>
      </c>
      <c r="AG51" s="55" t="s">
        <v>170</v>
      </c>
      <c r="AH51" s="446"/>
      <c r="AI51" s="447"/>
      <c r="AJ51" s="447"/>
      <c r="AK51" s="58" t="s">
        <v>96</v>
      </c>
      <c r="AL51" s="55" t="s">
        <v>170</v>
      </c>
      <c r="AM51" s="528"/>
      <c r="AN51" s="529"/>
      <c r="AO51" s="48" t="s">
        <v>97</v>
      </c>
      <c r="AP51" s="54" t="s">
        <v>172</v>
      </c>
      <c r="AQ51" s="114"/>
      <c r="AR51" s="54"/>
      <c r="AS51" s="440" t="str">
        <f t="shared" si="8"/>
        <v>0</v>
      </c>
      <c r="AT51" s="441"/>
      <c r="AU51" s="441"/>
      <c r="AV51" s="48" t="s">
        <v>171</v>
      </c>
      <c r="AW51" s="418"/>
      <c r="AX51" s="419"/>
      <c r="AY51" s="420"/>
      <c r="AZ51" s="367"/>
      <c r="BA51" s="74"/>
      <c r="BC51" s="101" t="s">
        <v>110</v>
      </c>
      <c r="BD51" s="170">
        <f>'①一般管理費予算書(様式)'!D39</f>
        <v>0</v>
      </c>
      <c r="BE51" s="171"/>
      <c r="BF51" s="171"/>
      <c r="BG51" s="171"/>
      <c r="BH51" s="171"/>
      <c r="BI51" s="171"/>
      <c r="BJ51" s="171"/>
      <c r="BK51" s="171"/>
      <c r="BL51" s="171"/>
      <c r="BM51" s="172"/>
      <c r="BN51" s="189">
        <f>(BD48*BD51+BE48*BE51+BF48*BF51+BG48*BG51+BH48*BH51+BI48*BI51+BJ48*BJ51+BK48*BK51+BL48*BL51+BM48*BM51)</f>
        <v>0</v>
      </c>
    </row>
    <row r="52" spans="1:74" ht="16.95" customHeight="1">
      <c r="A52" s="23"/>
      <c r="B52" s="52"/>
      <c r="C52" s="52"/>
      <c r="D52" s="52"/>
      <c r="E52" s="52"/>
      <c r="F52" s="52"/>
      <c r="G52" s="53"/>
      <c r="H52" s="148"/>
      <c r="I52" s="421"/>
      <c r="J52" s="421"/>
      <c r="K52" s="421"/>
      <c r="L52" s="421"/>
      <c r="M52" s="421"/>
      <c r="N52" s="421"/>
      <c r="O52" s="421"/>
      <c r="P52" s="421"/>
      <c r="Q52" s="421"/>
      <c r="R52" s="421"/>
      <c r="S52" s="101" t="s">
        <v>113</v>
      </c>
      <c r="T52" s="518" t="str">
        <f t="shared" si="6"/>
        <v/>
      </c>
      <c r="U52" s="518"/>
      <c r="V52" s="518"/>
      <c r="W52" s="518"/>
      <c r="X52" s="518"/>
      <c r="Y52" s="518"/>
      <c r="Z52" s="518"/>
      <c r="AA52" s="518"/>
      <c r="AB52" s="518"/>
      <c r="AC52" s="518"/>
      <c r="AD52" s="508" t="str">
        <f t="shared" si="7"/>
        <v/>
      </c>
      <c r="AE52" s="509"/>
      <c r="AF52" s="211" t="s">
        <v>169</v>
      </c>
      <c r="AG52" s="55" t="s">
        <v>170</v>
      </c>
      <c r="AH52" s="446"/>
      <c r="AI52" s="447"/>
      <c r="AJ52" s="447"/>
      <c r="AK52" s="58" t="s">
        <v>96</v>
      </c>
      <c r="AL52" s="55" t="s">
        <v>170</v>
      </c>
      <c r="AM52" s="528"/>
      <c r="AN52" s="529"/>
      <c r="AO52" s="48" t="s">
        <v>97</v>
      </c>
      <c r="AP52" s="54" t="s">
        <v>172</v>
      </c>
      <c r="AQ52" s="114"/>
      <c r="AR52" s="54"/>
      <c r="AS52" s="440" t="str">
        <f t="shared" si="8"/>
        <v>0</v>
      </c>
      <c r="AT52" s="441"/>
      <c r="AU52" s="441"/>
      <c r="AV52" s="48" t="s">
        <v>171</v>
      </c>
      <c r="AW52" s="418"/>
      <c r="AX52" s="419"/>
      <c r="AY52" s="420"/>
      <c r="AZ52" s="367"/>
      <c r="BA52" s="74"/>
      <c r="BC52" s="101" t="s">
        <v>111</v>
      </c>
      <c r="BD52" s="170"/>
      <c r="BE52" s="171"/>
      <c r="BF52" s="171"/>
      <c r="BG52" s="171"/>
      <c r="BH52" s="171"/>
      <c r="BI52" s="171"/>
      <c r="BJ52" s="171"/>
      <c r="BK52" s="171"/>
      <c r="BL52" s="171"/>
      <c r="BM52" s="172"/>
      <c r="BN52" s="189">
        <f>(BD48*BD52+BE48*BE52+BF48*BF52+BG48*BG52+BH48*BH52+BI48*BI52+BJ48*BJ52+BK48*BK52+BL48*BL52+BM48*BM52)</f>
        <v>0</v>
      </c>
      <c r="BS52" s="72"/>
      <c r="BT52" s="72"/>
      <c r="BU52" s="72"/>
      <c r="BV52" s="72"/>
    </row>
    <row r="53" spans="1:74" ht="16.95" customHeight="1">
      <c r="A53" s="23"/>
      <c r="B53" s="52"/>
      <c r="C53" s="52"/>
      <c r="D53" s="52"/>
      <c r="E53" s="52"/>
      <c r="F53" s="52"/>
      <c r="G53" s="53"/>
      <c r="H53" s="148"/>
      <c r="I53" s="421"/>
      <c r="J53" s="421"/>
      <c r="K53" s="421"/>
      <c r="L53" s="421"/>
      <c r="M53" s="421"/>
      <c r="N53" s="421"/>
      <c r="O53" s="421"/>
      <c r="P53" s="421"/>
      <c r="Q53" s="421"/>
      <c r="R53" s="421"/>
      <c r="S53" s="101" t="s">
        <v>156</v>
      </c>
      <c r="T53" s="518" t="str">
        <f t="shared" si="6"/>
        <v/>
      </c>
      <c r="U53" s="518"/>
      <c r="V53" s="518"/>
      <c r="W53" s="518"/>
      <c r="X53" s="518"/>
      <c r="Y53" s="518"/>
      <c r="Z53" s="518"/>
      <c r="AA53" s="518"/>
      <c r="AB53" s="518"/>
      <c r="AC53" s="518"/>
      <c r="AD53" s="508" t="str">
        <f t="shared" si="7"/>
        <v/>
      </c>
      <c r="AE53" s="509"/>
      <c r="AF53" s="211" t="s">
        <v>169</v>
      </c>
      <c r="AG53" s="55" t="s">
        <v>170</v>
      </c>
      <c r="AH53" s="446"/>
      <c r="AI53" s="447"/>
      <c r="AJ53" s="447"/>
      <c r="AK53" s="58" t="s">
        <v>96</v>
      </c>
      <c r="AL53" s="55" t="s">
        <v>170</v>
      </c>
      <c r="AM53" s="528"/>
      <c r="AN53" s="529"/>
      <c r="AO53" s="48" t="s">
        <v>97</v>
      </c>
      <c r="AP53" s="54" t="s">
        <v>172</v>
      </c>
      <c r="AQ53" s="114"/>
      <c r="AR53" s="54"/>
      <c r="AS53" s="440" t="str">
        <f t="shared" si="8"/>
        <v>0</v>
      </c>
      <c r="AT53" s="441"/>
      <c r="AU53" s="441"/>
      <c r="AV53" s="48" t="s">
        <v>171</v>
      </c>
      <c r="AW53" s="418"/>
      <c r="AX53" s="419"/>
      <c r="AY53" s="420"/>
      <c r="AZ53" s="367"/>
      <c r="BA53" s="74"/>
      <c r="BC53" s="101" t="s">
        <v>113</v>
      </c>
      <c r="BD53" s="170"/>
      <c r="BE53" s="171"/>
      <c r="BF53" s="171"/>
      <c r="BG53" s="171"/>
      <c r="BH53" s="171"/>
      <c r="BI53" s="171"/>
      <c r="BJ53" s="171"/>
      <c r="BK53" s="171"/>
      <c r="BL53" s="171"/>
      <c r="BM53" s="172"/>
      <c r="BN53" s="189">
        <f>(BD48*BD53+BE48*BE53+BF48*BF53+BG48*BG53+BH48*BH53+BI48*BI53+BJ48*BJ53+BK48*BK53+BL48*BL53+BM48*BM53)</f>
        <v>0</v>
      </c>
      <c r="BS53" s="72"/>
      <c r="BT53" s="72"/>
      <c r="BU53" s="72"/>
      <c r="BV53" s="72"/>
    </row>
    <row r="54" spans="1:74" ht="16.95" customHeight="1">
      <c r="A54" s="23"/>
      <c r="B54" s="52"/>
      <c r="C54" s="52"/>
      <c r="D54" s="52"/>
      <c r="E54" s="52"/>
      <c r="F54" s="52"/>
      <c r="G54" s="53"/>
      <c r="H54" s="148"/>
      <c r="I54" s="421"/>
      <c r="J54" s="421"/>
      <c r="K54" s="421"/>
      <c r="L54" s="421"/>
      <c r="M54" s="421"/>
      <c r="N54" s="421"/>
      <c r="O54" s="421"/>
      <c r="P54" s="421"/>
      <c r="Q54" s="421"/>
      <c r="R54" s="421"/>
      <c r="S54" s="101" t="s">
        <v>157</v>
      </c>
      <c r="T54" s="518" t="str">
        <f t="shared" si="6"/>
        <v/>
      </c>
      <c r="U54" s="518"/>
      <c r="V54" s="518"/>
      <c r="W54" s="518"/>
      <c r="X54" s="518"/>
      <c r="Y54" s="518"/>
      <c r="Z54" s="518"/>
      <c r="AA54" s="518"/>
      <c r="AB54" s="518"/>
      <c r="AC54" s="518"/>
      <c r="AD54" s="508" t="str">
        <f t="shared" si="7"/>
        <v/>
      </c>
      <c r="AE54" s="509"/>
      <c r="AF54" s="211" t="s">
        <v>169</v>
      </c>
      <c r="AG54" s="55" t="s">
        <v>170</v>
      </c>
      <c r="AH54" s="446"/>
      <c r="AI54" s="447"/>
      <c r="AJ54" s="447"/>
      <c r="AK54" s="58" t="s">
        <v>96</v>
      </c>
      <c r="AL54" s="55" t="s">
        <v>170</v>
      </c>
      <c r="AM54" s="528"/>
      <c r="AN54" s="529"/>
      <c r="AO54" s="48" t="s">
        <v>97</v>
      </c>
      <c r="AP54" s="54" t="s">
        <v>172</v>
      </c>
      <c r="AQ54" s="114"/>
      <c r="AR54" s="54"/>
      <c r="AS54" s="440" t="str">
        <f t="shared" si="8"/>
        <v>0</v>
      </c>
      <c r="AT54" s="441"/>
      <c r="AU54" s="441"/>
      <c r="AV54" s="48" t="s">
        <v>171</v>
      </c>
      <c r="AW54" s="418"/>
      <c r="AX54" s="419"/>
      <c r="AY54" s="420"/>
      <c r="AZ54" s="367"/>
      <c r="BA54" s="74"/>
      <c r="BC54" s="101" t="s">
        <v>156</v>
      </c>
      <c r="BD54" s="170"/>
      <c r="BE54" s="171"/>
      <c r="BF54" s="171"/>
      <c r="BG54" s="171"/>
      <c r="BH54" s="171"/>
      <c r="BI54" s="171"/>
      <c r="BJ54" s="171"/>
      <c r="BK54" s="171"/>
      <c r="BL54" s="171"/>
      <c r="BM54" s="172"/>
      <c r="BN54" s="189">
        <f>(BD48*BD54+BE48*BE54+BF48*BF54+BG48*BG54+BH48*BH54+BI48*BI54+BJ48*BJ54+BK48*BK54+BL48*BL54+BM48*BM54)</f>
        <v>0</v>
      </c>
      <c r="BS54" s="72"/>
      <c r="BT54" s="72"/>
      <c r="BU54" s="72"/>
      <c r="BV54" s="72"/>
    </row>
    <row r="55" spans="1:74" ht="16.95" customHeight="1">
      <c r="A55" s="23"/>
      <c r="B55" s="52"/>
      <c r="C55" s="52"/>
      <c r="D55" s="52"/>
      <c r="E55" s="52"/>
      <c r="F55" s="52"/>
      <c r="G55" s="53"/>
      <c r="H55" s="148"/>
      <c r="I55" s="421"/>
      <c r="J55" s="421"/>
      <c r="K55" s="421"/>
      <c r="L55" s="421"/>
      <c r="M55" s="421"/>
      <c r="N55" s="421"/>
      <c r="O55" s="421"/>
      <c r="P55" s="421"/>
      <c r="Q55" s="421"/>
      <c r="R55" s="421"/>
      <c r="S55" s="101" t="s">
        <v>158</v>
      </c>
      <c r="T55" s="518" t="str">
        <f t="shared" si="6"/>
        <v/>
      </c>
      <c r="U55" s="518"/>
      <c r="V55" s="518"/>
      <c r="W55" s="518"/>
      <c r="X55" s="518"/>
      <c r="Y55" s="518"/>
      <c r="Z55" s="518"/>
      <c r="AA55" s="518"/>
      <c r="AB55" s="518"/>
      <c r="AC55" s="518"/>
      <c r="AD55" s="508" t="str">
        <f t="shared" si="7"/>
        <v/>
      </c>
      <c r="AE55" s="509"/>
      <c r="AF55" s="211" t="s">
        <v>169</v>
      </c>
      <c r="AG55" s="55" t="s">
        <v>170</v>
      </c>
      <c r="AH55" s="446"/>
      <c r="AI55" s="447"/>
      <c r="AJ55" s="447"/>
      <c r="AK55" s="58" t="s">
        <v>96</v>
      </c>
      <c r="AL55" s="55" t="s">
        <v>170</v>
      </c>
      <c r="AM55" s="528"/>
      <c r="AN55" s="529"/>
      <c r="AO55" s="48" t="s">
        <v>97</v>
      </c>
      <c r="AP55" s="54" t="s">
        <v>172</v>
      </c>
      <c r="AQ55" s="114"/>
      <c r="AR55" s="54"/>
      <c r="AS55" s="440" t="str">
        <f t="shared" si="8"/>
        <v>0</v>
      </c>
      <c r="AT55" s="441"/>
      <c r="AU55" s="441"/>
      <c r="AV55" s="48" t="s">
        <v>171</v>
      </c>
      <c r="AW55" s="418"/>
      <c r="AX55" s="419"/>
      <c r="AY55" s="420"/>
      <c r="AZ55" s="367"/>
      <c r="BA55" s="74"/>
      <c r="BC55" s="101" t="s">
        <v>157</v>
      </c>
      <c r="BD55" s="170"/>
      <c r="BE55" s="171"/>
      <c r="BF55" s="171"/>
      <c r="BG55" s="171"/>
      <c r="BH55" s="171"/>
      <c r="BI55" s="171"/>
      <c r="BJ55" s="171"/>
      <c r="BK55" s="171"/>
      <c r="BL55" s="171"/>
      <c r="BM55" s="172"/>
      <c r="BN55" s="189">
        <f>(BD48*BD55+BE48*BE55+BF48*BF55+BG48*BG55+BH48*BH55+BI48*BI55+BJ48*BJ55+BK48*BK55+BL48*BL55+BM48*BM55)</f>
        <v>0</v>
      </c>
    </row>
    <row r="56" spans="1:74" ht="16.95" customHeight="1">
      <c r="A56" s="23"/>
      <c r="B56" s="52"/>
      <c r="C56" s="52"/>
      <c r="D56" s="52"/>
      <c r="E56" s="52"/>
      <c r="F56" s="52"/>
      <c r="G56" s="53"/>
      <c r="H56" s="148"/>
      <c r="I56" s="421"/>
      <c r="J56" s="421"/>
      <c r="K56" s="421"/>
      <c r="L56" s="421"/>
      <c r="M56" s="421"/>
      <c r="N56" s="421"/>
      <c r="O56" s="421"/>
      <c r="P56" s="421"/>
      <c r="Q56" s="421"/>
      <c r="R56" s="421"/>
      <c r="S56" s="101" t="s">
        <v>191</v>
      </c>
      <c r="T56" s="518" t="str">
        <f t="shared" si="6"/>
        <v/>
      </c>
      <c r="U56" s="518"/>
      <c r="V56" s="518"/>
      <c r="W56" s="518"/>
      <c r="X56" s="518"/>
      <c r="Y56" s="518"/>
      <c r="Z56" s="518"/>
      <c r="AA56" s="518"/>
      <c r="AB56" s="518"/>
      <c r="AC56" s="518"/>
      <c r="AD56" s="508" t="str">
        <f t="shared" si="7"/>
        <v/>
      </c>
      <c r="AE56" s="509"/>
      <c r="AF56" s="211" t="s">
        <v>169</v>
      </c>
      <c r="AG56" s="55" t="s">
        <v>170</v>
      </c>
      <c r="AH56" s="446"/>
      <c r="AI56" s="447"/>
      <c r="AJ56" s="447"/>
      <c r="AK56" s="58" t="s">
        <v>96</v>
      </c>
      <c r="AL56" s="55" t="s">
        <v>170</v>
      </c>
      <c r="AM56" s="528"/>
      <c r="AN56" s="529"/>
      <c r="AO56" s="48" t="s">
        <v>97</v>
      </c>
      <c r="AP56" s="54" t="s">
        <v>172</v>
      </c>
      <c r="AQ56" s="114"/>
      <c r="AR56" s="54"/>
      <c r="AS56" s="440" t="str">
        <f t="shared" si="8"/>
        <v>0</v>
      </c>
      <c r="AT56" s="441"/>
      <c r="AU56" s="441"/>
      <c r="AV56" s="48" t="s">
        <v>171</v>
      </c>
      <c r="AW56" s="418"/>
      <c r="AX56" s="419"/>
      <c r="AY56" s="420"/>
      <c r="AZ56" s="367"/>
      <c r="BA56" s="74"/>
      <c r="BC56" s="101" t="s">
        <v>158</v>
      </c>
      <c r="BD56" s="170"/>
      <c r="BE56" s="171"/>
      <c r="BF56" s="171"/>
      <c r="BG56" s="171"/>
      <c r="BH56" s="171"/>
      <c r="BI56" s="171"/>
      <c r="BJ56" s="171"/>
      <c r="BK56" s="171"/>
      <c r="BL56" s="171"/>
      <c r="BM56" s="172"/>
      <c r="BN56" s="189">
        <f>(BD48*BD56+BE48*BE56+BF48*BF56+BG48*BG56+BH48*BH56+BI48*BI56+BJ48*BJ56+BK48*BK56+BL48*BL56+BM48*BM56)</f>
        <v>0</v>
      </c>
    </row>
    <row r="57" spans="1:74" ht="16.95" customHeight="1">
      <c r="A57" s="23"/>
      <c r="B57" s="52"/>
      <c r="C57" s="52"/>
      <c r="D57" s="52"/>
      <c r="E57" s="52"/>
      <c r="F57" s="52"/>
      <c r="G57" s="53"/>
      <c r="H57" s="148"/>
      <c r="I57" s="330"/>
      <c r="J57" s="330"/>
      <c r="K57" s="330"/>
      <c r="L57" s="330"/>
      <c r="M57" s="330"/>
      <c r="N57" s="330"/>
      <c r="O57" s="330"/>
      <c r="P57" s="330"/>
      <c r="Q57" s="330"/>
      <c r="R57" s="330"/>
      <c r="S57" s="81" t="s">
        <v>192</v>
      </c>
      <c r="T57" s="518" t="str">
        <f t="shared" si="6"/>
        <v/>
      </c>
      <c r="U57" s="518"/>
      <c r="V57" s="518"/>
      <c r="W57" s="518"/>
      <c r="X57" s="518"/>
      <c r="Y57" s="518"/>
      <c r="Z57" s="518"/>
      <c r="AA57" s="518"/>
      <c r="AB57" s="518"/>
      <c r="AC57" s="518"/>
      <c r="AD57" s="508" t="str">
        <f t="shared" si="7"/>
        <v/>
      </c>
      <c r="AE57" s="509"/>
      <c r="AF57" s="211" t="s">
        <v>169</v>
      </c>
      <c r="AG57" s="55" t="s">
        <v>170</v>
      </c>
      <c r="AH57" s="446"/>
      <c r="AI57" s="447"/>
      <c r="AJ57" s="447"/>
      <c r="AK57" s="58" t="s">
        <v>96</v>
      </c>
      <c r="AL57" s="55" t="s">
        <v>170</v>
      </c>
      <c r="AM57" s="528"/>
      <c r="AN57" s="529"/>
      <c r="AO57" s="48" t="s">
        <v>97</v>
      </c>
      <c r="AP57" s="54" t="s">
        <v>172</v>
      </c>
      <c r="AQ57" s="114"/>
      <c r="AR57" s="54"/>
      <c r="AS57" s="440" t="str">
        <f t="shared" si="8"/>
        <v>0</v>
      </c>
      <c r="AT57" s="441"/>
      <c r="AU57" s="441"/>
      <c r="AV57" s="48" t="s">
        <v>171</v>
      </c>
      <c r="AW57" s="418"/>
      <c r="AX57" s="419"/>
      <c r="AY57" s="420"/>
      <c r="AZ57" s="367"/>
      <c r="BA57" s="74"/>
      <c r="BC57" s="102" t="s">
        <v>191</v>
      </c>
      <c r="BD57" s="170"/>
      <c r="BE57" s="171"/>
      <c r="BF57" s="171"/>
      <c r="BG57" s="171"/>
      <c r="BH57" s="171"/>
      <c r="BI57" s="171"/>
      <c r="BJ57" s="171"/>
      <c r="BK57" s="171"/>
      <c r="BL57" s="171"/>
      <c r="BM57" s="172"/>
      <c r="BN57" s="189">
        <f>(BD48*BD57+BE48*BE57+BF48*BF57+BG48*BG57+BH48*BH57+BI48*BI57+BJ48*BJ57+BK48*BK57+BL48*BL57+BM48*BM57)</f>
        <v>0</v>
      </c>
    </row>
    <row r="58" spans="1:74" ht="16.95" customHeight="1">
      <c r="A58" s="23"/>
      <c r="B58" s="52"/>
      <c r="C58" s="52"/>
      <c r="D58" s="52"/>
      <c r="E58" s="52"/>
      <c r="F58" s="52"/>
      <c r="G58" s="53"/>
      <c r="H58" s="148"/>
      <c r="I58" s="330"/>
      <c r="J58" s="330"/>
      <c r="K58" s="330"/>
      <c r="L58" s="330"/>
      <c r="M58" s="330"/>
      <c r="N58" s="330"/>
      <c r="O58" s="330"/>
      <c r="P58" s="330"/>
      <c r="Q58" s="330"/>
      <c r="R58" s="330"/>
      <c r="S58" s="81" t="s">
        <v>372</v>
      </c>
      <c r="T58" s="518" t="str">
        <f t="shared" si="6"/>
        <v/>
      </c>
      <c r="U58" s="518"/>
      <c r="V58" s="518"/>
      <c r="W58" s="518"/>
      <c r="X58" s="518"/>
      <c r="Y58" s="518"/>
      <c r="Z58" s="518"/>
      <c r="AA58" s="518"/>
      <c r="AB58" s="518"/>
      <c r="AC58" s="518"/>
      <c r="AD58" s="444"/>
      <c r="AE58" s="445"/>
      <c r="AF58" s="211"/>
      <c r="AG58" s="55" t="s">
        <v>170</v>
      </c>
      <c r="AH58" s="446"/>
      <c r="AI58" s="447"/>
      <c r="AJ58" s="447"/>
      <c r="AK58" s="58" t="s">
        <v>96</v>
      </c>
      <c r="AL58" s="55" t="s">
        <v>170</v>
      </c>
      <c r="AM58" s="528"/>
      <c r="AN58" s="529"/>
      <c r="AO58" s="48" t="s">
        <v>97</v>
      </c>
      <c r="AP58" s="54" t="s">
        <v>172</v>
      </c>
      <c r="AQ58" s="114"/>
      <c r="AR58" s="54"/>
      <c r="AS58" s="440" t="str">
        <f t="shared" si="8"/>
        <v>0</v>
      </c>
      <c r="AT58" s="441"/>
      <c r="AU58" s="441"/>
      <c r="AV58" s="48" t="s">
        <v>171</v>
      </c>
      <c r="AW58" s="418"/>
      <c r="AX58" s="419"/>
      <c r="AY58" s="420"/>
      <c r="AZ58" s="367"/>
      <c r="BA58" s="75"/>
      <c r="BB58" s="77"/>
      <c r="BC58" s="103" t="s">
        <v>378</v>
      </c>
      <c r="BD58" s="170"/>
      <c r="BE58" s="171"/>
      <c r="BF58" s="171"/>
      <c r="BG58" s="171"/>
      <c r="BH58" s="171"/>
      <c r="BI58" s="171"/>
      <c r="BJ58" s="171"/>
      <c r="BK58" s="171"/>
      <c r="BL58" s="171"/>
      <c r="BM58" s="172"/>
      <c r="BN58" s="189">
        <f>(BD48*BD58+BE48*BE58+BF48*BF58+BG48*BG58+BH48*BH58+BI48*BI58+BJ48*BJ58+BK48*BK58+BL48*BL58+BM48*BM58)</f>
        <v>0</v>
      </c>
    </row>
    <row r="59" spans="1:74" ht="16.95" customHeight="1">
      <c r="A59" s="23"/>
      <c r="B59" s="52"/>
      <c r="C59" s="52"/>
      <c r="D59" s="52"/>
      <c r="E59" s="52"/>
      <c r="F59" s="52"/>
      <c r="G59" s="53"/>
      <c r="H59" s="148"/>
      <c r="I59" s="330"/>
      <c r="J59" s="330"/>
      <c r="K59" s="330"/>
      <c r="L59" s="330"/>
      <c r="M59" s="330"/>
      <c r="N59" s="330"/>
      <c r="O59" s="330"/>
      <c r="P59" s="330"/>
      <c r="Q59" s="330"/>
      <c r="R59" s="330"/>
      <c r="S59" s="81" t="s">
        <v>373</v>
      </c>
      <c r="T59" s="518" t="str">
        <f t="shared" si="6"/>
        <v/>
      </c>
      <c r="U59" s="518"/>
      <c r="V59" s="518"/>
      <c r="W59" s="518"/>
      <c r="X59" s="518"/>
      <c r="Y59" s="518"/>
      <c r="Z59" s="518"/>
      <c r="AA59" s="518"/>
      <c r="AB59" s="518"/>
      <c r="AC59" s="518"/>
      <c r="AD59" s="444"/>
      <c r="AE59" s="445"/>
      <c r="AF59" s="211"/>
      <c r="AG59" s="55" t="s">
        <v>170</v>
      </c>
      <c r="AH59" s="446"/>
      <c r="AI59" s="447"/>
      <c r="AJ59" s="447"/>
      <c r="AK59" s="58" t="s">
        <v>96</v>
      </c>
      <c r="AL59" s="55" t="s">
        <v>170</v>
      </c>
      <c r="AM59" s="528"/>
      <c r="AN59" s="529"/>
      <c r="AO59" s="48" t="s">
        <v>97</v>
      </c>
      <c r="AP59" s="54" t="s">
        <v>172</v>
      </c>
      <c r="AQ59" s="114"/>
      <c r="AR59" s="54"/>
      <c r="AS59" s="440" t="str">
        <f t="shared" si="8"/>
        <v>0</v>
      </c>
      <c r="AT59" s="441"/>
      <c r="AU59" s="441"/>
      <c r="AV59" s="48" t="s">
        <v>171</v>
      </c>
      <c r="AW59" s="418"/>
      <c r="AX59" s="419"/>
      <c r="AY59" s="420"/>
      <c r="AZ59" s="367"/>
      <c r="BA59" s="36"/>
      <c r="BC59" s="103" t="s">
        <v>372</v>
      </c>
      <c r="BD59" s="170"/>
      <c r="BE59" s="171"/>
      <c r="BF59" s="171"/>
      <c r="BG59" s="171"/>
      <c r="BH59" s="171"/>
      <c r="BI59" s="171"/>
      <c r="BJ59" s="171"/>
      <c r="BK59" s="171"/>
      <c r="BL59" s="171"/>
      <c r="BM59" s="172"/>
      <c r="BN59" s="189">
        <f>(BD48*BD59+BE48*BE59+BF48*BF59+BG48*BG59+BH48*BH59+B48*BI59+BJ48*BJ59+BK48*BK59+BL48*BL59+BM48*BM59)</f>
        <v>0</v>
      </c>
    </row>
    <row r="60" spans="1:74" ht="16.95" customHeight="1">
      <c r="A60" s="23"/>
      <c r="B60" s="52"/>
      <c r="C60" s="52"/>
      <c r="D60" s="52"/>
      <c r="E60" s="52"/>
      <c r="F60" s="52"/>
      <c r="G60" s="53"/>
      <c r="H60" s="148"/>
      <c r="I60" s="330"/>
      <c r="J60" s="330"/>
      <c r="K60" s="330"/>
      <c r="L60" s="330"/>
      <c r="M60" s="330"/>
      <c r="N60" s="330"/>
      <c r="O60" s="330"/>
      <c r="P60" s="330"/>
      <c r="Q60" s="330"/>
      <c r="R60" s="330"/>
      <c r="S60" s="81" t="s">
        <v>374</v>
      </c>
      <c r="T60" s="518" t="str">
        <f t="shared" si="6"/>
        <v/>
      </c>
      <c r="U60" s="518"/>
      <c r="V60" s="518"/>
      <c r="W60" s="518"/>
      <c r="X60" s="518"/>
      <c r="Y60" s="518"/>
      <c r="Z60" s="518"/>
      <c r="AA60" s="518"/>
      <c r="AB60" s="518"/>
      <c r="AC60" s="518"/>
      <c r="AD60" s="444"/>
      <c r="AE60" s="445"/>
      <c r="AF60" s="211"/>
      <c r="AG60" s="55" t="s">
        <v>170</v>
      </c>
      <c r="AH60" s="446"/>
      <c r="AI60" s="447"/>
      <c r="AJ60" s="447"/>
      <c r="AK60" s="58" t="s">
        <v>96</v>
      </c>
      <c r="AL60" s="55" t="s">
        <v>170</v>
      </c>
      <c r="AM60" s="528"/>
      <c r="AN60" s="529"/>
      <c r="AO60" s="48" t="s">
        <v>97</v>
      </c>
      <c r="AP60" s="54" t="s">
        <v>172</v>
      </c>
      <c r="AQ60" s="114"/>
      <c r="AR60" s="54"/>
      <c r="AS60" s="440" t="str">
        <f t="shared" si="8"/>
        <v>0</v>
      </c>
      <c r="AT60" s="441"/>
      <c r="AU60" s="441"/>
      <c r="AV60" s="48" t="s">
        <v>171</v>
      </c>
      <c r="AW60" s="418"/>
      <c r="AX60" s="419"/>
      <c r="AY60" s="420"/>
      <c r="AZ60" s="367"/>
      <c r="BA60" s="36"/>
      <c r="BC60" s="103" t="s">
        <v>373</v>
      </c>
      <c r="BD60" s="170"/>
      <c r="BE60" s="171"/>
      <c r="BF60" s="171"/>
      <c r="BG60" s="171"/>
      <c r="BH60" s="171"/>
      <c r="BI60" s="171"/>
      <c r="BJ60" s="171"/>
      <c r="BK60" s="171"/>
      <c r="BL60" s="171"/>
      <c r="BM60" s="172"/>
      <c r="BN60" s="189">
        <f>(BD48*BD60+BE48*BE60+B48*BF60+BG48*BG60+BH48*BH60+BI48*BI60+BJ48*BJ60+BK48*BK60+BL51*BL60+BM48*BM60)</f>
        <v>0</v>
      </c>
    </row>
    <row r="61" spans="1:74" ht="16.95" customHeight="1">
      <c r="A61" s="23"/>
      <c r="B61" s="52"/>
      <c r="C61" s="52"/>
      <c r="D61" s="52"/>
      <c r="E61" s="52"/>
      <c r="F61" s="52"/>
      <c r="G61" s="53"/>
      <c r="H61" s="148"/>
      <c r="I61" s="330"/>
      <c r="J61" s="330"/>
      <c r="K61" s="330"/>
      <c r="L61" s="330"/>
      <c r="M61" s="330"/>
      <c r="N61" s="330"/>
      <c r="O61" s="330"/>
      <c r="P61" s="330"/>
      <c r="Q61" s="330"/>
      <c r="R61" s="330"/>
      <c r="S61" s="81" t="s">
        <v>375</v>
      </c>
      <c r="T61" s="518" t="str">
        <f t="shared" si="6"/>
        <v/>
      </c>
      <c r="U61" s="518"/>
      <c r="V61" s="518"/>
      <c r="W61" s="518"/>
      <c r="X61" s="518"/>
      <c r="Y61" s="518"/>
      <c r="Z61" s="518"/>
      <c r="AA61" s="518"/>
      <c r="AB61" s="518"/>
      <c r="AC61" s="518"/>
      <c r="AD61" s="444"/>
      <c r="AE61" s="445"/>
      <c r="AF61" s="211"/>
      <c r="AG61" s="55" t="s">
        <v>170</v>
      </c>
      <c r="AH61" s="446"/>
      <c r="AI61" s="447"/>
      <c r="AJ61" s="447"/>
      <c r="AK61" s="58" t="s">
        <v>96</v>
      </c>
      <c r="AL61" s="55" t="s">
        <v>170</v>
      </c>
      <c r="AM61" s="528"/>
      <c r="AN61" s="529"/>
      <c r="AO61" s="48" t="s">
        <v>97</v>
      </c>
      <c r="AP61" s="54" t="s">
        <v>172</v>
      </c>
      <c r="AQ61" s="114"/>
      <c r="AR61" s="54"/>
      <c r="AS61" s="440" t="str">
        <f t="shared" si="8"/>
        <v>0</v>
      </c>
      <c r="AT61" s="441"/>
      <c r="AU61" s="441"/>
      <c r="AV61" s="48" t="s">
        <v>171</v>
      </c>
      <c r="AW61" s="418"/>
      <c r="AX61" s="419"/>
      <c r="AY61" s="420"/>
      <c r="AZ61" s="367"/>
      <c r="BA61" s="36"/>
      <c r="BC61" s="103" t="s">
        <v>374</v>
      </c>
      <c r="BD61" s="170"/>
      <c r="BE61" s="171"/>
      <c r="BF61" s="171"/>
      <c r="BG61" s="171"/>
      <c r="BH61" s="171"/>
      <c r="BI61" s="171"/>
      <c r="BJ61" s="171"/>
      <c r="BK61" s="171"/>
      <c r="BL61" s="171"/>
      <c r="BM61" s="172"/>
      <c r="BN61" s="189">
        <f>(BD48*BD61+BE48*BE61+BF48*BF61+BG48*BG61+BH48*BH61+BI48*BI61+BJ48*BJ61+BK48*BK61+BL48*BL61+BM48*BM61)</f>
        <v>0</v>
      </c>
    </row>
    <row r="62" spans="1:74" ht="16.95" customHeight="1" thickBot="1">
      <c r="A62" s="23"/>
      <c r="B62" s="52"/>
      <c r="C62" s="52"/>
      <c r="D62" s="52"/>
      <c r="E62" s="52"/>
      <c r="F62" s="52"/>
      <c r="G62" s="53"/>
      <c r="H62" s="149"/>
      <c r="I62" s="450"/>
      <c r="J62" s="450"/>
      <c r="K62" s="450"/>
      <c r="L62" s="450"/>
      <c r="M62" s="450"/>
      <c r="N62" s="450"/>
      <c r="O62" s="450"/>
      <c r="P62" s="450"/>
      <c r="Q62" s="450"/>
      <c r="R62" s="450"/>
      <c r="S62" s="81" t="s">
        <v>376</v>
      </c>
      <c r="T62" s="530" t="str">
        <f>IF(T28="","",T28)</f>
        <v/>
      </c>
      <c r="U62" s="530"/>
      <c r="V62" s="530"/>
      <c r="W62" s="530"/>
      <c r="X62" s="530"/>
      <c r="Y62" s="530"/>
      <c r="Z62" s="530"/>
      <c r="AA62" s="530"/>
      <c r="AB62" s="530"/>
      <c r="AC62" s="530"/>
      <c r="AD62" s="444"/>
      <c r="AE62" s="445"/>
      <c r="AF62" s="211"/>
      <c r="AG62" s="55" t="s">
        <v>170</v>
      </c>
      <c r="AH62" s="446"/>
      <c r="AI62" s="447"/>
      <c r="AJ62" s="447"/>
      <c r="AK62" s="58" t="s">
        <v>96</v>
      </c>
      <c r="AL62" s="55" t="s">
        <v>170</v>
      </c>
      <c r="AM62" s="531"/>
      <c r="AN62" s="532"/>
      <c r="AO62" s="48" t="s">
        <v>97</v>
      </c>
      <c r="AP62" s="54" t="s">
        <v>172</v>
      </c>
      <c r="AQ62" s="114"/>
      <c r="AR62" s="58"/>
      <c r="AS62" s="440" t="str">
        <f>IF(AD28="","0",AD62*AH62*AM62)</f>
        <v>0</v>
      </c>
      <c r="AT62" s="441"/>
      <c r="AU62" s="441"/>
      <c r="AV62" s="48" t="s">
        <v>171</v>
      </c>
      <c r="AW62" s="511"/>
      <c r="AX62" s="512"/>
      <c r="AY62" s="420"/>
      <c r="AZ62" s="367"/>
      <c r="BA62" s="36"/>
      <c r="BC62" s="103" t="s">
        <v>375</v>
      </c>
      <c r="BD62" s="170"/>
      <c r="BE62" s="171"/>
      <c r="BF62" s="171"/>
      <c r="BG62" s="171"/>
      <c r="BH62" s="171"/>
      <c r="BI62" s="171"/>
      <c r="BJ62" s="171"/>
      <c r="BK62" s="171"/>
      <c r="BL62" s="171"/>
      <c r="BM62" s="172"/>
      <c r="BN62" s="189">
        <f>(BD48*BD62+BE48*BE62+BF48*BF62+BG48*BG62+BH48*BH62+BI48*BI62+BJ48*BJ62+BK48*BK62+BL48*BL62+BM48*BM62)</f>
        <v>0</v>
      </c>
    </row>
    <row r="63" spans="1:74" ht="16.95" customHeight="1" thickBot="1">
      <c r="A63" s="23"/>
      <c r="B63" s="52"/>
      <c r="C63" s="52"/>
      <c r="D63" s="52"/>
      <c r="E63" s="52"/>
      <c r="F63" s="52"/>
      <c r="G63" s="53"/>
      <c r="H63" s="146" t="s">
        <v>93</v>
      </c>
      <c r="I63" s="471" t="s">
        <v>164</v>
      </c>
      <c r="J63" s="471"/>
      <c r="K63" s="471"/>
      <c r="L63" s="471"/>
      <c r="M63" s="471"/>
      <c r="N63" s="471"/>
      <c r="O63" s="471"/>
      <c r="P63" s="471"/>
      <c r="Q63" s="471"/>
      <c r="R63" s="472"/>
      <c r="S63" s="350" t="s">
        <v>389</v>
      </c>
      <c r="T63" s="479" t="s">
        <v>388</v>
      </c>
      <c r="U63" s="479"/>
      <c r="V63" s="479"/>
      <c r="W63" s="479"/>
      <c r="X63" s="479"/>
      <c r="Y63" s="479"/>
      <c r="Z63" s="479"/>
      <c r="AA63" s="479"/>
      <c r="AB63" s="479"/>
      <c r="AC63" s="480"/>
      <c r="AD63" s="473" t="s">
        <v>175</v>
      </c>
      <c r="AE63" s="474"/>
      <c r="AF63" s="476"/>
      <c r="AG63" s="120" t="s">
        <v>170</v>
      </c>
      <c r="AH63" s="524" t="s">
        <v>91</v>
      </c>
      <c r="AI63" s="525"/>
      <c r="AJ63" s="525"/>
      <c r="AK63" s="526"/>
      <c r="AL63" s="121" t="s">
        <v>172</v>
      </c>
      <c r="AM63" s="139"/>
      <c r="AN63" s="142"/>
      <c r="AO63" s="140"/>
      <c r="AP63" s="140"/>
      <c r="AQ63" s="140"/>
      <c r="AR63" s="71"/>
      <c r="AS63" s="524" t="s">
        <v>92</v>
      </c>
      <c r="AT63" s="525"/>
      <c r="AU63" s="525"/>
      <c r="AV63" s="527"/>
      <c r="AW63" s="477">
        <f>SUM(AS64:AU78)</f>
        <v>0</v>
      </c>
      <c r="AX63" s="478" t="s">
        <v>171</v>
      </c>
      <c r="AY63" s="420"/>
      <c r="AZ63" s="367"/>
      <c r="BA63" s="513"/>
      <c r="BB63" s="514"/>
      <c r="BC63" s="213" t="s">
        <v>376</v>
      </c>
      <c r="BD63" s="173"/>
      <c r="BE63" s="174"/>
      <c r="BF63" s="174"/>
      <c r="BG63" s="174"/>
      <c r="BH63" s="174"/>
      <c r="BI63" s="174"/>
      <c r="BJ63" s="174"/>
      <c r="BK63" s="174"/>
      <c r="BL63" s="174"/>
      <c r="BM63" s="175"/>
      <c r="BN63" s="189">
        <f>(BD48*BD63+BE48*BE63+BF48*BF63+BG48*BG63+BH48*BH63+BI48*BI63+BJ48*BJ63+BK48*BK63+BL48*BL63+BM48*BM63)</f>
        <v>0</v>
      </c>
    </row>
    <row r="64" spans="1:74" ht="16.95" customHeight="1">
      <c r="A64" s="23"/>
      <c r="B64" s="52"/>
      <c r="C64" s="52"/>
      <c r="D64" s="52"/>
      <c r="E64" s="52"/>
      <c r="F64" s="52"/>
      <c r="G64" s="53"/>
      <c r="H64" s="146"/>
      <c r="I64" s="516" t="s">
        <v>195</v>
      </c>
      <c r="J64" s="516"/>
      <c r="K64" s="516"/>
      <c r="L64" s="516"/>
      <c r="M64" s="516"/>
      <c r="N64" s="516"/>
      <c r="O64" s="516"/>
      <c r="P64" s="516"/>
      <c r="Q64" s="516"/>
      <c r="R64" s="517"/>
      <c r="S64" s="100" t="s">
        <v>122</v>
      </c>
      <c r="T64" s="451" t="str">
        <f t="shared" ref="T64:T77" si="9">IF(T14="","",T14)</f>
        <v/>
      </c>
      <c r="U64" s="451"/>
      <c r="V64" s="451"/>
      <c r="W64" s="451"/>
      <c r="X64" s="451"/>
      <c r="Y64" s="451"/>
      <c r="Z64" s="451"/>
      <c r="AA64" s="451"/>
      <c r="AB64" s="451"/>
      <c r="AC64" s="451"/>
      <c r="AD64" s="508" t="str">
        <f t="shared" ref="AD64:AD73" si="10">IF(AD14="","",AD14)</f>
        <v/>
      </c>
      <c r="AE64" s="509"/>
      <c r="AF64" s="211" t="s">
        <v>169</v>
      </c>
      <c r="AG64" s="55" t="s">
        <v>170</v>
      </c>
      <c r="AH64" s="505">
        <f>BN49</f>
        <v>0</v>
      </c>
      <c r="AI64" s="506"/>
      <c r="AJ64" s="506"/>
      <c r="AK64" s="58" t="s">
        <v>96</v>
      </c>
      <c r="AL64" s="54" t="s">
        <v>172</v>
      </c>
      <c r="AM64" s="55"/>
      <c r="AN64" s="55"/>
      <c r="AO64" s="79"/>
      <c r="AP64" s="79"/>
      <c r="AQ64" s="44"/>
      <c r="AR64" s="39"/>
      <c r="AS64" s="440" t="str">
        <f>IF(AD14="","0",AD64*AH64)</f>
        <v>0</v>
      </c>
      <c r="AT64" s="441"/>
      <c r="AU64" s="441"/>
      <c r="AV64" s="48" t="s">
        <v>171</v>
      </c>
      <c r="AW64" s="418"/>
      <c r="AX64" s="419"/>
      <c r="AY64" s="420"/>
      <c r="AZ64" s="367"/>
      <c r="BA64" s="513"/>
      <c r="BB64" s="515"/>
      <c r="BC64" s="342"/>
      <c r="BD64" s="31" t="s">
        <v>184</v>
      </c>
      <c r="BN64" s="353">
        <f>SUM(BN49:BN63)</f>
        <v>0</v>
      </c>
    </row>
    <row r="65" spans="1:61" ht="16.95" customHeight="1">
      <c r="A65" s="23"/>
      <c r="B65" s="52"/>
      <c r="C65" s="52"/>
      <c r="D65" s="52"/>
      <c r="E65" s="52"/>
      <c r="F65" s="52"/>
      <c r="G65" s="53"/>
      <c r="H65" s="146"/>
      <c r="I65" s="421"/>
      <c r="J65" s="421"/>
      <c r="K65" s="421"/>
      <c r="L65" s="421"/>
      <c r="M65" s="421"/>
      <c r="N65" s="421"/>
      <c r="O65" s="421"/>
      <c r="P65" s="421"/>
      <c r="Q65" s="421"/>
      <c r="R65" s="421"/>
      <c r="S65" s="101" t="s">
        <v>109</v>
      </c>
      <c r="T65" s="451" t="str">
        <f t="shared" si="9"/>
        <v/>
      </c>
      <c r="U65" s="451"/>
      <c r="V65" s="451"/>
      <c r="W65" s="451"/>
      <c r="X65" s="451"/>
      <c r="Y65" s="451"/>
      <c r="Z65" s="451"/>
      <c r="AA65" s="451"/>
      <c r="AB65" s="451"/>
      <c r="AC65" s="451"/>
      <c r="AD65" s="508" t="str">
        <f t="shared" si="10"/>
        <v/>
      </c>
      <c r="AE65" s="509"/>
      <c r="AF65" s="211" t="s">
        <v>169</v>
      </c>
      <c r="AG65" s="55" t="s">
        <v>170</v>
      </c>
      <c r="AH65" s="505">
        <f t="shared" ref="AH65:AH78" si="11">BN50</f>
        <v>0</v>
      </c>
      <c r="AI65" s="506"/>
      <c r="AJ65" s="506"/>
      <c r="AK65" s="58" t="s">
        <v>96</v>
      </c>
      <c r="AL65" s="54" t="s">
        <v>172</v>
      </c>
      <c r="AM65" s="55"/>
      <c r="AN65" s="55"/>
      <c r="AO65" s="79"/>
      <c r="AP65" s="79"/>
      <c r="AQ65" s="44"/>
      <c r="AR65" s="39"/>
      <c r="AS65" s="440" t="str">
        <f t="shared" ref="AS65:AS78" si="12">IF(AD15="","0",AD65*AH65)</f>
        <v>0</v>
      </c>
      <c r="AT65" s="441"/>
      <c r="AU65" s="441"/>
      <c r="AV65" s="48" t="s">
        <v>171</v>
      </c>
      <c r="AW65" s="418"/>
      <c r="AX65" s="419"/>
      <c r="AY65" s="420"/>
      <c r="AZ65" s="367"/>
      <c r="BA65" s="513"/>
      <c r="BB65" s="515"/>
    </row>
    <row r="66" spans="1:61" ht="16.95" customHeight="1" thickBot="1">
      <c r="A66" s="23"/>
      <c r="B66" s="52"/>
      <c r="C66" s="52"/>
      <c r="D66" s="52"/>
      <c r="E66" s="52"/>
      <c r="F66" s="52"/>
      <c r="G66" s="53"/>
      <c r="H66" s="146"/>
      <c r="I66" s="421"/>
      <c r="J66" s="421"/>
      <c r="K66" s="421"/>
      <c r="L66" s="421"/>
      <c r="M66" s="421"/>
      <c r="N66" s="421"/>
      <c r="O66" s="421"/>
      <c r="P66" s="421"/>
      <c r="Q66" s="421"/>
      <c r="R66" s="421"/>
      <c r="S66" s="101" t="s">
        <v>110</v>
      </c>
      <c r="T66" s="451" t="str">
        <f t="shared" si="9"/>
        <v/>
      </c>
      <c r="U66" s="451"/>
      <c r="V66" s="451"/>
      <c r="W66" s="451"/>
      <c r="X66" s="451"/>
      <c r="Y66" s="451"/>
      <c r="Z66" s="451"/>
      <c r="AA66" s="451"/>
      <c r="AB66" s="451"/>
      <c r="AC66" s="451"/>
      <c r="AD66" s="508" t="str">
        <f t="shared" si="10"/>
        <v/>
      </c>
      <c r="AE66" s="509"/>
      <c r="AF66" s="211" t="s">
        <v>169</v>
      </c>
      <c r="AG66" s="55" t="s">
        <v>170</v>
      </c>
      <c r="AH66" s="505">
        <f t="shared" si="11"/>
        <v>0</v>
      </c>
      <c r="AI66" s="506"/>
      <c r="AJ66" s="506"/>
      <c r="AK66" s="58" t="s">
        <v>96</v>
      </c>
      <c r="AL66" s="54" t="s">
        <v>172</v>
      </c>
      <c r="AM66" s="55"/>
      <c r="AN66" s="55"/>
      <c r="AO66" s="79"/>
      <c r="AP66" s="79"/>
      <c r="AQ66" s="44"/>
      <c r="AR66" s="39"/>
      <c r="AS66" s="440" t="str">
        <f t="shared" si="12"/>
        <v>0</v>
      </c>
      <c r="AT66" s="441"/>
      <c r="AU66" s="441"/>
      <c r="AV66" s="48" t="s">
        <v>171</v>
      </c>
      <c r="AW66" s="418"/>
      <c r="AX66" s="419"/>
      <c r="AY66" s="420"/>
      <c r="AZ66" s="367"/>
      <c r="BA66" s="36"/>
      <c r="BC66" s="29" t="s">
        <v>189</v>
      </c>
      <c r="BD66" s="29"/>
    </row>
    <row r="67" spans="1:61" ht="16.95" customHeight="1" thickBot="1">
      <c r="A67" s="23"/>
      <c r="B67" s="52"/>
      <c r="C67" s="52"/>
      <c r="D67" s="52"/>
      <c r="E67" s="52"/>
      <c r="F67" s="52"/>
      <c r="G67" s="53"/>
      <c r="H67" s="146"/>
      <c r="I67" s="421"/>
      <c r="J67" s="421"/>
      <c r="K67" s="421"/>
      <c r="L67" s="421"/>
      <c r="M67" s="421"/>
      <c r="N67" s="421"/>
      <c r="O67" s="421"/>
      <c r="P67" s="421"/>
      <c r="Q67" s="421"/>
      <c r="R67" s="421"/>
      <c r="S67" s="101" t="s">
        <v>111</v>
      </c>
      <c r="T67" s="451" t="str">
        <f t="shared" si="9"/>
        <v/>
      </c>
      <c r="U67" s="451"/>
      <c r="V67" s="451"/>
      <c r="W67" s="451"/>
      <c r="X67" s="451"/>
      <c r="Y67" s="451"/>
      <c r="Z67" s="451"/>
      <c r="AA67" s="451"/>
      <c r="AB67" s="451"/>
      <c r="AC67" s="451"/>
      <c r="AD67" s="508" t="str">
        <f t="shared" si="10"/>
        <v/>
      </c>
      <c r="AE67" s="509"/>
      <c r="AF67" s="211" t="s">
        <v>169</v>
      </c>
      <c r="AG67" s="55" t="s">
        <v>170</v>
      </c>
      <c r="AH67" s="505">
        <f t="shared" si="11"/>
        <v>0</v>
      </c>
      <c r="AI67" s="506"/>
      <c r="AJ67" s="506"/>
      <c r="AK67" s="58" t="s">
        <v>96</v>
      </c>
      <c r="AL67" s="54" t="s">
        <v>172</v>
      </c>
      <c r="AM67" s="55"/>
      <c r="AN67" s="55"/>
      <c r="AO67" s="79"/>
      <c r="AP67" s="79"/>
      <c r="AQ67" s="44"/>
      <c r="AR67" s="39"/>
      <c r="AS67" s="440" t="str">
        <f t="shared" si="12"/>
        <v>0</v>
      </c>
      <c r="AT67" s="441"/>
      <c r="AU67" s="441"/>
      <c r="AV67" s="48" t="s">
        <v>171</v>
      </c>
      <c r="AW67" s="418"/>
      <c r="AX67" s="419"/>
      <c r="AY67" s="420"/>
      <c r="AZ67" s="367"/>
      <c r="BA67" s="522"/>
      <c r="BB67" s="523"/>
      <c r="BC67" s="519" t="s">
        <v>112</v>
      </c>
      <c r="BD67" s="520"/>
      <c r="BE67" s="88" t="s">
        <v>80</v>
      </c>
      <c r="BF67" s="83" t="s">
        <v>106</v>
      </c>
      <c r="BG67" s="84" t="s">
        <v>190</v>
      </c>
    </row>
    <row r="68" spans="1:61" ht="16.95" customHeight="1">
      <c r="A68" s="23"/>
      <c r="B68" s="52"/>
      <c r="C68" s="52"/>
      <c r="D68" s="52"/>
      <c r="E68" s="52"/>
      <c r="F68" s="52"/>
      <c r="G68" s="53"/>
      <c r="H68" s="146"/>
      <c r="I68" s="421"/>
      <c r="J68" s="421"/>
      <c r="K68" s="421"/>
      <c r="L68" s="421"/>
      <c r="M68" s="421"/>
      <c r="N68" s="421"/>
      <c r="O68" s="421"/>
      <c r="P68" s="421"/>
      <c r="Q68" s="421"/>
      <c r="R68" s="421"/>
      <c r="S68" s="101" t="s">
        <v>113</v>
      </c>
      <c r="T68" s="451" t="str">
        <f t="shared" si="9"/>
        <v/>
      </c>
      <c r="U68" s="451"/>
      <c r="V68" s="451"/>
      <c r="W68" s="451"/>
      <c r="X68" s="451"/>
      <c r="Y68" s="451"/>
      <c r="Z68" s="451"/>
      <c r="AA68" s="451"/>
      <c r="AB68" s="451"/>
      <c r="AC68" s="451"/>
      <c r="AD68" s="508" t="str">
        <f t="shared" si="10"/>
        <v/>
      </c>
      <c r="AE68" s="509"/>
      <c r="AF68" s="211" t="s">
        <v>169</v>
      </c>
      <c r="AG68" s="55" t="s">
        <v>170</v>
      </c>
      <c r="AH68" s="505">
        <f t="shared" si="11"/>
        <v>0</v>
      </c>
      <c r="AI68" s="506"/>
      <c r="AJ68" s="506"/>
      <c r="AK68" s="58" t="s">
        <v>96</v>
      </c>
      <c r="AL68" s="54" t="s">
        <v>172</v>
      </c>
      <c r="AM68" s="55"/>
      <c r="AN68" s="55"/>
      <c r="AO68" s="79"/>
      <c r="AP68" s="79"/>
      <c r="AQ68" s="44"/>
      <c r="AR68" s="39"/>
      <c r="AS68" s="440" t="str">
        <f t="shared" si="12"/>
        <v>0</v>
      </c>
      <c r="AT68" s="441"/>
      <c r="AU68" s="441"/>
      <c r="AV68" s="48" t="s">
        <v>171</v>
      </c>
      <c r="AW68" s="418"/>
      <c r="AX68" s="419"/>
      <c r="AY68" s="420"/>
      <c r="AZ68" s="367"/>
      <c r="BA68" s="522"/>
      <c r="BB68" s="523"/>
      <c r="BC68" s="521"/>
      <c r="BD68" s="406"/>
      <c r="BE68" s="176"/>
      <c r="BF68" s="177"/>
      <c r="BG68" s="85">
        <f>BE68*BF68</f>
        <v>0</v>
      </c>
      <c r="BH68" s="29"/>
    </row>
    <row r="69" spans="1:61" ht="16.95" customHeight="1">
      <c r="A69" s="23"/>
      <c r="B69" s="52"/>
      <c r="C69" s="52"/>
      <c r="D69" s="52"/>
      <c r="E69" s="52"/>
      <c r="F69" s="52"/>
      <c r="G69" s="53"/>
      <c r="H69" s="146"/>
      <c r="I69" s="421"/>
      <c r="J69" s="421"/>
      <c r="K69" s="421"/>
      <c r="L69" s="421"/>
      <c r="M69" s="421"/>
      <c r="N69" s="421"/>
      <c r="O69" s="421"/>
      <c r="P69" s="421"/>
      <c r="Q69" s="421"/>
      <c r="R69" s="421"/>
      <c r="S69" s="101" t="s">
        <v>156</v>
      </c>
      <c r="T69" s="451" t="str">
        <f t="shared" si="9"/>
        <v/>
      </c>
      <c r="U69" s="451"/>
      <c r="V69" s="451"/>
      <c r="W69" s="451"/>
      <c r="X69" s="451"/>
      <c r="Y69" s="451"/>
      <c r="Z69" s="451"/>
      <c r="AA69" s="451"/>
      <c r="AB69" s="451"/>
      <c r="AC69" s="451"/>
      <c r="AD69" s="508" t="str">
        <f t="shared" si="10"/>
        <v/>
      </c>
      <c r="AE69" s="509"/>
      <c r="AF69" s="211" t="s">
        <v>169</v>
      </c>
      <c r="AG69" s="55" t="s">
        <v>170</v>
      </c>
      <c r="AH69" s="505">
        <f t="shared" si="11"/>
        <v>0</v>
      </c>
      <c r="AI69" s="506"/>
      <c r="AJ69" s="506"/>
      <c r="AK69" s="58" t="s">
        <v>96</v>
      </c>
      <c r="AL69" s="54" t="s">
        <v>172</v>
      </c>
      <c r="AM69" s="55"/>
      <c r="AN69" s="55"/>
      <c r="AO69" s="79"/>
      <c r="AP69" s="79"/>
      <c r="AQ69" s="44"/>
      <c r="AR69" s="39"/>
      <c r="AS69" s="440" t="str">
        <f t="shared" si="12"/>
        <v>0</v>
      </c>
      <c r="AT69" s="441"/>
      <c r="AU69" s="441"/>
      <c r="AV69" s="48" t="s">
        <v>171</v>
      </c>
      <c r="AW69" s="418"/>
      <c r="AX69" s="419"/>
      <c r="AY69" s="420"/>
      <c r="AZ69" s="367"/>
      <c r="BA69" s="522"/>
      <c r="BB69" s="523"/>
      <c r="BC69" s="481"/>
      <c r="BD69" s="426"/>
      <c r="BE69" s="178"/>
      <c r="BF69" s="179"/>
      <c r="BG69" s="86">
        <f t="shared" ref="BG69:BG84" si="13">BE69*BF69</f>
        <v>0</v>
      </c>
    </row>
    <row r="70" spans="1:61" ht="16.95" customHeight="1">
      <c r="A70" s="23"/>
      <c r="B70" s="52"/>
      <c r="C70" s="52"/>
      <c r="D70" s="52"/>
      <c r="E70" s="52"/>
      <c r="F70" s="52"/>
      <c r="G70" s="53"/>
      <c r="H70" s="146"/>
      <c r="I70" s="421"/>
      <c r="J70" s="421"/>
      <c r="K70" s="421"/>
      <c r="L70" s="421"/>
      <c r="M70" s="421"/>
      <c r="N70" s="421"/>
      <c r="O70" s="421"/>
      <c r="P70" s="421"/>
      <c r="Q70" s="421"/>
      <c r="R70" s="421"/>
      <c r="S70" s="101" t="s">
        <v>157</v>
      </c>
      <c r="T70" s="451" t="str">
        <f t="shared" si="9"/>
        <v/>
      </c>
      <c r="U70" s="451"/>
      <c r="V70" s="451"/>
      <c r="W70" s="451"/>
      <c r="X70" s="451"/>
      <c r="Y70" s="451"/>
      <c r="Z70" s="451"/>
      <c r="AA70" s="451"/>
      <c r="AB70" s="451"/>
      <c r="AC70" s="451"/>
      <c r="AD70" s="508" t="str">
        <f t="shared" si="10"/>
        <v/>
      </c>
      <c r="AE70" s="509"/>
      <c r="AF70" s="211" t="s">
        <v>169</v>
      </c>
      <c r="AG70" s="55" t="s">
        <v>170</v>
      </c>
      <c r="AH70" s="505">
        <f t="shared" si="11"/>
        <v>0</v>
      </c>
      <c r="AI70" s="506"/>
      <c r="AJ70" s="506"/>
      <c r="AK70" s="58" t="s">
        <v>96</v>
      </c>
      <c r="AL70" s="54" t="s">
        <v>172</v>
      </c>
      <c r="AM70" s="55"/>
      <c r="AN70" s="55"/>
      <c r="AO70" s="79"/>
      <c r="AP70" s="79"/>
      <c r="AQ70" s="44"/>
      <c r="AR70" s="39"/>
      <c r="AS70" s="440" t="str">
        <f t="shared" si="12"/>
        <v>0</v>
      </c>
      <c r="AT70" s="441"/>
      <c r="AU70" s="441"/>
      <c r="AV70" s="48" t="s">
        <v>171</v>
      </c>
      <c r="AW70" s="418"/>
      <c r="AX70" s="419"/>
      <c r="AY70" s="420"/>
      <c r="AZ70" s="367"/>
      <c r="BA70" s="522"/>
      <c r="BB70" s="523"/>
      <c r="BC70" s="481"/>
      <c r="BD70" s="426"/>
      <c r="BE70" s="178"/>
      <c r="BF70" s="179"/>
      <c r="BG70" s="86">
        <f t="shared" si="13"/>
        <v>0</v>
      </c>
    </row>
    <row r="71" spans="1:61" ht="16.95" customHeight="1">
      <c r="A71" s="23"/>
      <c r="B71" s="52"/>
      <c r="C71" s="52"/>
      <c r="D71" s="52"/>
      <c r="E71" s="52"/>
      <c r="F71" s="52"/>
      <c r="G71" s="53"/>
      <c r="H71" s="146"/>
      <c r="I71" s="421"/>
      <c r="J71" s="421"/>
      <c r="K71" s="421"/>
      <c r="L71" s="421"/>
      <c r="M71" s="421"/>
      <c r="N71" s="421"/>
      <c r="O71" s="421"/>
      <c r="P71" s="421"/>
      <c r="Q71" s="421"/>
      <c r="R71" s="510"/>
      <c r="S71" s="101" t="s">
        <v>158</v>
      </c>
      <c r="T71" s="451" t="str">
        <f t="shared" si="9"/>
        <v/>
      </c>
      <c r="U71" s="451"/>
      <c r="V71" s="451"/>
      <c r="W71" s="451"/>
      <c r="X71" s="451"/>
      <c r="Y71" s="451"/>
      <c r="Z71" s="451"/>
      <c r="AA71" s="451"/>
      <c r="AB71" s="451"/>
      <c r="AC71" s="451"/>
      <c r="AD71" s="508" t="str">
        <f t="shared" si="10"/>
        <v/>
      </c>
      <c r="AE71" s="509"/>
      <c r="AF71" s="211" t="s">
        <v>169</v>
      </c>
      <c r="AG71" s="55" t="s">
        <v>170</v>
      </c>
      <c r="AH71" s="505">
        <f t="shared" si="11"/>
        <v>0</v>
      </c>
      <c r="AI71" s="506"/>
      <c r="AJ71" s="506"/>
      <c r="AK71" s="58" t="s">
        <v>96</v>
      </c>
      <c r="AL71" s="54" t="s">
        <v>172</v>
      </c>
      <c r="AM71" s="55"/>
      <c r="AN71" s="55"/>
      <c r="AO71" s="79"/>
      <c r="AP71" s="79"/>
      <c r="AQ71" s="44"/>
      <c r="AR71" s="39"/>
      <c r="AS71" s="440" t="str">
        <f t="shared" si="12"/>
        <v>0</v>
      </c>
      <c r="AT71" s="441"/>
      <c r="AU71" s="441"/>
      <c r="AV71" s="48" t="s">
        <v>171</v>
      </c>
      <c r="AW71" s="418"/>
      <c r="AX71" s="419"/>
      <c r="AY71" s="420"/>
      <c r="AZ71" s="367"/>
      <c r="BA71" s="522"/>
      <c r="BB71" s="523"/>
      <c r="BC71" s="481"/>
      <c r="BD71" s="426"/>
      <c r="BE71" s="178"/>
      <c r="BF71" s="179"/>
      <c r="BG71" s="86">
        <f t="shared" si="13"/>
        <v>0</v>
      </c>
    </row>
    <row r="72" spans="1:61" ht="16.95" customHeight="1">
      <c r="A72" s="23"/>
      <c r="B72" s="52"/>
      <c r="C72" s="52"/>
      <c r="D72" s="52"/>
      <c r="E72" s="52"/>
      <c r="F72" s="52"/>
      <c r="G72" s="53"/>
      <c r="H72" s="146"/>
      <c r="I72" s="421"/>
      <c r="J72" s="421"/>
      <c r="K72" s="421"/>
      <c r="L72" s="421"/>
      <c r="M72" s="421"/>
      <c r="N72" s="421"/>
      <c r="O72" s="421"/>
      <c r="P72" s="421"/>
      <c r="Q72" s="421"/>
      <c r="R72" s="421"/>
      <c r="S72" s="101" t="s">
        <v>191</v>
      </c>
      <c r="T72" s="451" t="str">
        <f t="shared" si="9"/>
        <v/>
      </c>
      <c r="U72" s="451"/>
      <c r="V72" s="451"/>
      <c r="W72" s="451"/>
      <c r="X72" s="451"/>
      <c r="Y72" s="451"/>
      <c r="Z72" s="451"/>
      <c r="AA72" s="451"/>
      <c r="AB72" s="451"/>
      <c r="AC72" s="451"/>
      <c r="AD72" s="508" t="str">
        <f t="shared" si="10"/>
        <v/>
      </c>
      <c r="AE72" s="509"/>
      <c r="AF72" s="211" t="s">
        <v>169</v>
      </c>
      <c r="AG72" s="55" t="s">
        <v>170</v>
      </c>
      <c r="AH72" s="505">
        <f t="shared" si="11"/>
        <v>0</v>
      </c>
      <c r="AI72" s="506"/>
      <c r="AJ72" s="506"/>
      <c r="AK72" s="58" t="s">
        <v>96</v>
      </c>
      <c r="AL72" s="54" t="s">
        <v>172</v>
      </c>
      <c r="AM72" s="55"/>
      <c r="AN72" s="55"/>
      <c r="AO72" s="79"/>
      <c r="AP72" s="79"/>
      <c r="AQ72" s="44"/>
      <c r="AR72" s="39"/>
      <c r="AS72" s="440" t="str">
        <f t="shared" si="12"/>
        <v>0</v>
      </c>
      <c r="AT72" s="441"/>
      <c r="AU72" s="441"/>
      <c r="AV72" s="48" t="s">
        <v>171</v>
      </c>
      <c r="AW72" s="418"/>
      <c r="AX72" s="419"/>
      <c r="AY72" s="420"/>
      <c r="AZ72" s="367"/>
      <c r="BA72" s="522"/>
      <c r="BB72" s="523"/>
      <c r="BC72" s="481"/>
      <c r="BD72" s="426"/>
      <c r="BE72" s="178"/>
      <c r="BF72" s="179"/>
      <c r="BG72" s="86">
        <f t="shared" si="13"/>
        <v>0</v>
      </c>
    </row>
    <row r="73" spans="1:61" ht="16.95" customHeight="1">
      <c r="A73" s="23"/>
      <c r="B73" s="52"/>
      <c r="C73" s="52"/>
      <c r="D73" s="52"/>
      <c r="E73" s="52"/>
      <c r="F73" s="52"/>
      <c r="G73" s="53"/>
      <c r="H73" s="146"/>
      <c r="I73" s="330"/>
      <c r="J73" s="330"/>
      <c r="K73" s="330"/>
      <c r="L73" s="330"/>
      <c r="M73" s="330"/>
      <c r="N73" s="330"/>
      <c r="O73" s="330"/>
      <c r="P73" s="330"/>
      <c r="Q73" s="330"/>
      <c r="R73" s="330"/>
      <c r="S73" s="81" t="s">
        <v>192</v>
      </c>
      <c r="T73" s="451" t="str">
        <f t="shared" si="9"/>
        <v/>
      </c>
      <c r="U73" s="451"/>
      <c r="V73" s="451"/>
      <c r="W73" s="451"/>
      <c r="X73" s="451"/>
      <c r="Y73" s="451"/>
      <c r="Z73" s="451"/>
      <c r="AA73" s="451"/>
      <c r="AB73" s="451"/>
      <c r="AC73" s="451"/>
      <c r="AD73" s="508" t="str">
        <f t="shared" si="10"/>
        <v/>
      </c>
      <c r="AE73" s="509"/>
      <c r="AF73" s="211" t="s">
        <v>169</v>
      </c>
      <c r="AG73" s="55" t="s">
        <v>170</v>
      </c>
      <c r="AH73" s="505">
        <f>BN58</f>
        <v>0</v>
      </c>
      <c r="AI73" s="506"/>
      <c r="AJ73" s="506"/>
      <c r="AK73" s="58" t="s">
        <v>96</v>
      </c>
      <c r="AL73" s="54" t="s">
        <v>172</v>
      </c>
      <c r="AM73" s="55"/>
      <c r="AN73" s="55"/>
      <c r="AO73" s="79"/>
      <c r="AP73" s="79"/>
      <c r="AQ73" s="44"/>
      <c r="AR73" s="39"/>
      <c r="AS73" s="440" t="str">
        <f t="shared" si="12"/>
        <v>0</v>
      </c>
      <c r="AT73" s="441"/>
      <c r="AU73" s="441"/>
      <c r="AV73" s="48" t="s">
        <v>171</v>
      </c>
      <c r="AW73" s="418"/>
      <c r="AX73" s="419"/>
      <c r="AY73" s="420"/>
      <c r="AZ73" s="367"/>
      <c r="BA73" s="522"/>
      <c r="BB73" s="523"/>
      <c r="BC73" s="481"/>
      <c r="BD73" s="426"/>
      <c r="BE73" s="178"/>
      <c r="BF73" s="179"/>
      <c r="BG73" s="86">
        <f t="shared" si="13"/>
        <v>0</v>
      </c>
      <c r="BI73" s="29" t="s">
        <v>219</v>
      </c>
    </row>
    <row r="74" spans="1:61" ht="16.95" customHeight="1">
      <c r="A74" s="23"/>
      <c r="B74" s="52"/>
      <c r="C74" s="52"/>
      <c r="D74" s="52"/>
      <c r="E74" s="52"/>
      <c r="F74" s="52"/>
      <c r="G74" s="53"/>
      <c r="H74" s="146"/>
      <c r="I74" s="330"/>
      <c r="J74" s="330"/>
      <c r="K74" s="330"/>
      <c r="L74" s="330"/>
      <c r="M74" s="330"/>
      <c r="N74" s="330"/>
      <c r="O74" s="330"/>
      <c r="P74" s="330"/>
      <c r="Q74" s="330"/>
      <c r="R74" s="330"/>
      <c r="S74" s="81" t="s">
        <v>372</v>
      </c>
      <c r="T74" s="451" t="str">
        <f t="shared" si="9"/>
        <v/>
      </c>
      <c r="U74" s="451"/>
      <c r="V74" s="451"/>
      <c r="W74" s="451"/>
      <c r="X74" s="451"/>
      <c r="Y74" s="451"/>
      <c r="Z74" s="451"/>
      <c r="AA74" s="451"/>
      <c r="AB74" s="451"/>
      <c r="AC74" s="451"/>
      <c r="AD74" s="444"/>
      <c r="AE74" s="445"/>
      <c r="AF74" s="211"/>
      <c r="AG74" s="55" t="s">
        <v>170</v>
      </c>
      <c r="AH74" s="505">
        <f t="shared" si="11"/>
        <v>0</v>
      </c>
      <c r="AI74" s="506"/>
      <c r="AJ74" s="506"/>
      <c r="AK74" s="58" t="s">
        <v>96</v>
      </c>
      <c r="AL74" s="54" t="s">
        <v>172</v>
      </c>
      <c r="AM74" s="55"/>
      <c r="AN74" s="55"/>
      <c r="AO74" s="79"/>
      <c r="AP74" s="79"/>
      <c r="AQ74" s="44"/>
      <c r="AR74" s="39"/>
      <c r="AS74" s="440" t="str">
        <f t="shared" si="12"/>
        <v>0</v>
      </c>
      <c r="AT74" s="441"/>
      <c r="AU74" s="441"/>
      <c r="AV74" s="48" t="s">
        <v>171</v>
      </c>
      <c r="AW74" s="418"/>
      <c r="AX74" s="419"/>
      <c r="AY74" s="420"/>
      <c r="AZ74" s="367"/>
      <c r="BA74" s="522"/>
      <c r="BB74" s="523"/>
      <c r="BC74" s="481"/>
      <c r="BD74" s="426"/>
      <c r="BE74" s="178"/>
      <c r="BF74" s="179"/>
      <c r="BG74" s="86">
        <f t="shared" si="13"/>
        <v>0</v>
      </c>
    </row>
    <row r="75" spans="1:61" ht="16.95" customHeight="1">
      <c r="A75" s="23"/>
      <c r="B75" s="52"/>
      <c r="C75" s="52"/>
      <c r="D75" s="52"/>
      <c r="E75" s="52"/>
      <c r="F75" s="52"/>
      <c r="G75" s="53"/>
      <c r="H75" s="146"/>
      <c r="I75" s="330"/>
      <c r="J75" s="330"/>
      <c r="K75" s="330"/>
      <c r="L75" s="330"/>
      <c r="M75" s="330"/>
      <c r="N75" s="330"/>
      <c r="O75" s="330"/>
      <c r="P75" s="330"/>
      <c r="Q75" s="330"/>
      <c r="R75" s="330"/>
      <c r="S75" s="81" t="s">
        <v>373</v>
      </c>
      <c r="T75" s="451" t="str">
        <f t="shared" si="9"/>
        <v/>
      </c>
      <c r="U75" s="451"/>
      <c r="V75" s="451"/>
      <c r="W75" s="451"/>
      <c r="X75" s="451"/>
      <c r="Y75" s="451"/>
      <c r="Z75" s="451"/>
      <c r="AA75" s="451"/>
      <c r="AB75" s="451"/>
      <c r="AC75" s="451"/>
      <c r="AD75" s="444"/>
      <c r="AE75" s="445"/>
      <c r="AF75" s="211"/>
      <c r="AG75" s="55" t="s">
        <v>170</v>
      </c>
      <c r="AH75" s="505">
        <f t="shared" si="11"/>
        <v>0</v>
      </c>
      <c r="AI75" s="506"/>
      <c r="AJ75" s="506"/>
      <c r="AK75" s="58" t="s">
        <v>96</v>
      </c>
      <c r="AL75" s="54" t="s">
        <v>172</v>
      </c>
      <c r="AM75" s="55"/>
      <c r="AN75" s="55"/>
      <c r="AO75" s="79"/>
      <c r="AP75" s="79"/>
      <c r="AQ75" s="44"/>
      <c r="AR75" s="39"/>
      <c r="AS75" s="440" t="str">
        <f t="shared" si="12"/>
        <v>0</v>
      </c>
      <c r="AT75" s="441"/>
      <c r="AU75" s="441"/>
      <c r="AV75" s="48" t="s">
        <v>171</v>
      </c>
      <c r="AW75" s="418"/>
      <c r="AX75" s="419"/>
      <c r="AY75" s="420"/>
      <c r="AZ75" s="367"/>
      <c r="BA75" s="522"/>
      <c r="BB75" s="523"/>
      <c r="BC75" s="481"/>
      <c r="BD75" s="426"/>
      <c r="BE75" s="178"/>
      <c r="BF75" s="179"/>
      <c r="BG75" s="86">
        <f t="shared" si="13"/>
        <v>0</v>
      </c>
    </row>
    <row r="76" spans="1:61" ht="16.95" customHeight="1">
      <c r="A76" s="23"/>
      <c r="B76" s="52"/>
      <c r="C76" s="52"/>
      <c r="D76" s="52"/>
      <c r="E76" s="52"/>
      <c r="F76" s="52"/>
      <c r="G76" s="53"/>
      <c r="H76" s="146"/>
      <c r="I76" s="330"/>
      <c r="J76" s="330"/>
      <c r="K76" s="330"/>
      <c r="L76" s="330"/>
      <c r="M76" s="330"/>
      <c r="N76" s="330"/>
      <c r="O76" s="330"/>
      <c r="P76" s="330"/>
      <c r="Q76" s="330"/>
      <c r="R76" s="330"/>
      <c r="S76" s="81" t="s">
        <v>374</v>
      </c>
      <c r="T76" s="451" t="str">
        <f t="shared" si="9"/>
        <v/>
      </c>
      <c r="U76" s="451"/>
      <c r="V76" s="451"/>
      <c r="W76" s="451"/>
      <c r="X76" s="451"/>
      <c r="Y76" s="451"/>
      <c r="Z76" s="451"/>
      <c r="AA76" s="451"/>
      <c r="AB76" s="451"/>
      <c r="AC76" s="451"/>
      <c r="AD76" s="444"/>
      <c r="AE76" s="445"/>
      <c r="AF76" s="211"/>
      <c r="AG76" s="55" t="s">
        <v>170</v>
      </c>
      <c r="AH76" s="505">
        <f t="shared" si="11"/>
        <v>0</v>
      </c>
      <c r="AI76" s="506"/>
      <c r="AJ76" s="506"/>
      <c r="AK76" s="58" t="s">
        <v>96</v>
      </c>
      <c r="AL76" s="54" t="s">
        <v>172</v>
      </c>
      <c r="AM76" s="55"/>
      <c r="AN76" s="55"/>
      <c r="AO76" s="79"/>
      <c r="AP76" s="79"/>
      <c r="AQ76" s="44"/>
      <c r="AR76" s="39"/>
      <c r="AS76" s="440" t="str">
        <f>IF(AD26="","0",AD76*AH76)</f>
        <v>0</v>
      </c>
      <c r="AT76" s="441"/>
      <c r="AU76" s="441"/>
      <c r="AV76" s="48" t="s">
        <v>171</v>
      </c>
      <c r="AW76" s="418"/>
      <c r="AX76" s="419"/>
      <c r="AY76" s="420"/>
      <c r="AZ76" s="367"/>
      <c r="BA76" s="522"/>
      <c r="BB76" s="523"/>
      <c r="BC76" s="481"/>
      <c r="BD76" s="426"/>
      <c r="BE76" s="178"/>
      <c r="BF76" s="179"/>
      <c r="BG76" s="86">
        <f t="shared" si="13"/>
        <v>0</v>
      </c>
    </row>
    <row r="77" spans="1:61" ht="16.95" customHeight="1">
      <c r="A77" s="23"/>
      <c r="B77" s="52"/>
      <c r="C77" s="52"/>
      <c r="D77" s="52"/>
      <c r="E77" s="52"/>
      <c r="F77" s="52"/>
      <c r="G77" s="53"/>
      <c r="H77" s="146"/>
      <c r="I77" s="330"/>
      <c r="J77" s="330"/>
      <c r="K77" s="330"/>
      <c r="L77" s="330"/>
      <c r="M77" s="330"/>
      <c r="N77" s="330"/>
      <c r="O77" s="330"/>
      <c r="P77" s="330"/>
      <c r="Q77" s="330"/>
      <c r="R77" s="330"/>
      <c r="S77" s="81" t="s">
        <v>375</v>
      </c>
      <c r="T77" s="451" t="str">
        <f t="shared" si="9"/>
        <v/>
      </c>
      <c r="U77" s="451"/>
      <c r="V77" s="451"/>
      <c r="W77" s="451"/>
      <c r="X77" s="451"/>
      <c r="Y77" s="451"/>
      <c r="Z77" s="451"/>
      <c r="AA77" s="451"/>
      <c r="AB77" s="451"/>
      <c r="AC77" s="451"/>
      <c r="AD77" s="444"/>
      <c r="AE77" s="445"/>
      <c r="AF77" s="211" t="s">
        <v>379</v>
      </c>
      <c r="AG77" s="55" t="s">
        <v>170</v>
      </c>
      <c r="AH77" s="505">
        <f t="shared" si="11"/>
        <v>0</v>
      </c>
      <c r="AI77" s="506"/>
      <c r="AJ77" s="506"/>
      <c r="AK77" s="58" t="s">
        <v>96</v>
      </c>
      <c r="AL77" s="54" t="s">
        <v>172</v>
      </c>
      <c r="AM77" s="55"/>
      <c r="AN77" s="55"/>
      <c r="AO77" s="79"/>
      <c r="AP77" s="79"/>
      <c r="AQ77" s="44"/>
      <c r="AR77" s="39"/>
      <c r="AS77" s="440" t="str">
        <f>IF(AD27="","0",AD77*AH77)</f>
        <v>0</v>
      </c>
      <c r="AT77" s="441"/>
      <c r="AU77" s="441"/>
      <c r="AV77" s="48" t="s">
        <v>171</v>
      </c>
      <c r="AW77" s="418"/>
      <c r="AX77" s="419"/>
      <c r="AY77" s="420"/>
      <c r="AZ77" s="367"/>
      <c r="BA77" s="522"/>
      <c r="BB77" s="523"/>
      <c r="BC77" s="481"/>
      <c r="BD77" s="426"/>
      <c r="BE77" s="178"/>
      <c r="BF77" s="179"/>
      <c r="BG77" s="86">
        <f t="shared" si="13"/>
        <v>0</v>
      </c>
    </row>
    <row r="78" spans="1:61" ht="16.95" customHeight="1" thickBot="1">
      <c r="A78" s="23"/>
      <c r="B78" s="52"/>
      <c r="C78" s="52"/>
      <c r="D78" s="52"/>
      <c r="E78" s="52"/>
      <c r="F78" s="52"/>
      <c r="G78" s="53"/>
      <c r="H78" s="146"/>
      <c r="I78" s="421"/>
      <c r="J78" s="421"/>
      <c r="K78" s="421"/>
      <c r="L78" s="421"/>
      <c r="M78" s="421"/>
      <c r="N78" s="421"/>
      <c r="O78" s="421"/>
      <c r="P78" s="421"/>
      <c r="Q78" s="421"/>
      <c r="R78" s="421"/>
      <c r="S78" s="81" t="s">
        <v>376</v>
      </c>
      <c r="T78" s="507" t="str">
        <f>IF(T28="","",T28)</f>
        <v/>
      </c>
      <c r="U78" s="507"/>
      <c r="V78" s="507"/>
      <c r="W78" s="507"/>
      <c r="X78" s="507"/>
      <c r="Y78" s="507"/>
      <c r="Z78" s="507"/>
      <c r="AA78" s="507"/>
      <c r="AB78" s="507"/>
      <c r="AC78" s="507"/>
      <c r="AD78" s="444"/>
      <c r="AE78" s="445"/>
      <c r="AF78" s="211" t="s">
        <v>379</v>
      </c>
      <c r="AG78" s="55" t="s">
        <v>170</v>
      </c>
      <c r="AH78" s="505">
        <f t="shared" si="11"/>
        <v>0</v>
      </c>
      <c r="AI78" s="506"/>
      <c r="AJ78" s="506"/>
      <c r="AK78" s="54" t="s">
        <v>96</v>
      </c>
      <c r="AL78" s="54" t="s">
        <v>172</v>
      </c>
      <c r="AM78" s="55"/>
      <c r="AN78" s="143"/>
      <c r="AO78" s="79"/>
      <c r="AP78" s="79"/>
      <c r="AQ78" s="79"/>
      <c r="AR78" s="40"/>
      <c r="AS78" s="440" t="str">
        <f t="shared" si="12"/>
        <v>0</v>
      </c>
      <c r="AT78" s="441"/>
      <c r="AU78" s="441"/>
      <c r="AV78" s="48" t="s">
        <v>171</v>
      </c>
      <c r="AW78" s="511"/>
      <c r="AX78" s="512"/>
      <c r="AY78" s="420"/>
      <c r="AZ78" s="367"/>
      <c r="BA78" s="136"/>
      <c r="BB78" s="137"/>
      <c r="BC78" s="481"/>
      <c r="BD78" s="426"/>
      <c r="BE78" s="178"/>
      <c r="BF78" s="179"/>
      <c r="BG78" s="86">
        <f t="shared" si="13"/>
        <v>0</v>
      </c>
    </row>
    <row r="79" spans="1:61" ht="16.95" customHeight="1">
      <c r="A79" s="23"/>
      <c r="B79" s="52"/>
      <c r="C79" s="52"/>
      <c r="D79" s="52"/>
      <c r="E79" s="52"/>
      <c r="F79" s="52"/>
      <c r="G79" s="53"/>
      <c r="H79" s="154" t="s">
        <v>98</v>
      </c>
      <c r="I79" s="471" t="s">
        <v>177</v>
      </c>
      <c r="J79" s="471"/>
      <c r="K79" s="471"/>
      <c r="L79" s="471"/>
      <c r="M79" s="471"/>
      <c r="N79" s="471"/>
      <c r="O79" s="471"/>
      <c r="P79" s="471"/>
      <c r="Q79" s="471"/>
      <c r="R79" s="472"/>
      <c r="S79" s="350" t="s">
        <v>389</v>
      </c>
      <c r="T79" s="479" t="s">
        <v>388</v>
      </c>
      <c r="U79" s="479"/>
      <c r="V79" s="479"/>
      <c r="W79" s="479"/>
      <c r="X79" s="479"/>
      <c r="Y79" s="479"/>
      <c r="Z79" s="479"/>
      <c r="AA79" s="479"/>
      <c r="AB79" s="479"/>
      <c r="AC79" s="480"/>
      <c r="AD79" s="473" t="s">
        <v>178</v>
      </c>
      <c r="AE79" s="474"/>
      <c r="AF79" s="474"/>
      <c r="AG79" s="475"/>
      <c r="AH79" s="350" t="s">
        <v>389</v>
      </c>
      <c r="AI79" s="479" t="s">
        <v>388</v>
      </c>
      <c r="AJ79" s="479"/>
      <c r="AK79" s="479"/>
      <c r="AL79" s="479"/>
      <c r="AM79" s="479"/>
      <c r="AN79" s="479"/>
      <c r="AO79" s="479"/>
      <c r="AP79" s="479"/>
      <c r="AQ79" s="479"/>
      <c r="AR79" s="480"/>
      <c r="AS79" s="474" t="s">
        <v>178</v>
      </c>
      <c r="AT79" s="474"/>
      <c r="AU79" s="474"/>
      <c r="AV79" s="476"/>
      <c r="AW79" s="477">
        <f>AD80+AS80+AD82+AS82</f>
        <v>0</v>
      </c>
      <c r="AX79" s="478" t="s">
        <v>171</v>
      </c>
      <c r="AY79" s="420"/>
      <c r="AZ79" s="367"/>
      <c r="BA79" s="136"/>
      <c r="BB79" s="35"/>
      <c r="BC79" s="481"/>
      <c r="BD79" s="426"/>
      <c r="BE79" s="178"/>
      <c r="BF79" s="179"/>
      <c r="BG79" s="86">
        <f t="shared" si="13"/>
        <v>0</v>
      </c>
    </row>
    <row r="80" spans="1:61" ht="16.95" customHeight="1">
      <c r="A80" s="23"/>
      <c r="B80" s="52"/>
      <c r="C80" s="52"/>
      <c r="D80" s="52"/>
      <c r="E80" s="52"/>
      <c r="F80" s="52"/>
      <c r="G80" s="53"/>
      <c r="H80" s="155"/>
      <c r="I80" s="421" t="s">
        <v>390</v>
      </c>
      <c r="J80" s="421"/>
      <c r="K80" s="421"/>
      <c r="L80" s="421"/>
      <c r="M80" s="421"/>
      <c r="N80" s="482"/>
      <c r="O80" s="486" t="s">
        <v>180</v>
      </c>
      <c r="P80" s="487"/>
      <c r="Q80" s="487"/>
      <c r="R80" s="488"/>
      <c r="S80" s="489"/>
      <c r="T80" s="464"/>
      <c r="U80" s="465"/>
      <c r="V80" s="465"/>
      <c r="W80" s="465"/>
      <c r="X80" s="465"/>
      <c r="Y80" s="465"/>
      <c r="Z80" s="465"/>
      <c r="AA80" s="465"/>
      <c r="AB80" s="465"/>
      <c r="AC80" s="465"/>
      <c r="AD80" s="492"/>
      <c r="AE80" s="493"/>
      <c r="AF80" s="493"/>
      <c r="AG80" s="552" t="s">
        <v>96</v>
      </c>
      <c r="AH80" s="545"/>
      <c r="AI80" s="464"/>
      <c r="AJ80" s="465"/>
      <c r="AK80" s="465"/>
      <c r="AL80" s="465"/>
      <c r="AM80" s="465"/>
      <c r="AN80" s="465"/>
      <c r="AO80" s="465"/>
      <c r="AP80" s="465"/>
      <c r="AQ80" s="465"/>
      <c r="AR80" s="466"/>
      <c r="AS80" s="492"/>
      <c r="AT80" s="493"/>
      <c r="AU80" s="493"/>
      <c r="AV80" s="548" t="s">
        <v>171</v>
      </c>
      <c r="AW80" s="418"/>
      <c r="AX80" s="419"/>
      <c r="AY80" s="420"/>
      <c r="AZ80" s="367"/>
      <c r="BA80" s="36"/>
      <c r="BC80" s="481"/>
      <c r="BD80" s="426"/>
      <c r="BE80" s="178"/>
      <c r="BF80" s="179"/>
      <c r="BG80" s="86">
        <f t="shared" si="13"/>
        <v>0</v>
      </c>
    </row>
    <row r="81" spans="1:59" ht="16.95" customHeight="1">
      <c r="A81" s="23"/>
      <c r="B81" s="52"/>
      <c r="C81" s="52"/>
      <c r="D81" s="52"/>
      <c r="E81" s="52"/>
      <c r="F81" s="52"/>
      <c r="G81" s="53"/>
      <c r="H81" s="155"/>
      <c r="I81" s="330" t="s">
        <v>391</v>
      </c>
      <c r="J81" s="330"/>
      <c r="K81" s="330"/>
      <c r="L81" s="330"/>
      <c r="M81" s="330"/>
      <c r="N81" s="334"/>
      <c r="O81" s="483" t="s">
        <v>179</v>
      </c>
      <c r="P81" s="484"/>
      <c r="Q81" s="484"/>
      <c r="R81" s="485"/>
      <c r="S81" s="490"/>
      <c r="T81" s="539"/>
      <c r="U81" s="540"/>
      <c r="V81" s="540"/>
      <c r="W81" s="540"/>
      <c r="X81" s="540"/>
      <c r="Y81" s="540"/>
      <c r="Z81" s="540"/>
      <c r="AA81" s="540"/>
      <c r="AB81" s="540"/>
      <c r="AC81" s="541"/>
      <c r="AD81" s="494"/>
      <c r="AE81" s="495"/>
      <c r="AF81" s="495"/>
      <c r="AG81" s="553"/>
      <c r="AH81" s="546"/>
      <c r="AI81" s="539"/>
      <c r="AJ81" s="540"/>
      <c r="AK81" s="540"/>
      <c r="AL81" s="540"/>
      <c r="AM81" s="540"/>
      <c r="AN81" s="540"/>
      <c r="AO81" s="540"/>
      <c r="AP81" s="540"/>
      <c r="AQ81" s="540"/>
      <c r="AR81" s="541"/>
      <c r="AS81" s="494"/>
      <c r="AT81" s="495"/>
      <c r="AU81" s="495"/>
      <c r="AV81" s="549"/>
      <c r="AW81" s="418"/>
      <c r="AX81" s="419"/>
      <c r="AY81" s="420"/>
      <c r="AZ81" s="367"/>
      <c r="BA81" s="36"/>
      <c r="BC81" s="335"/>
      <c r="BD81" s="333"/>
      <c r="BE81" s="178"/>
      <c r="BF81" s="179"/>
      <c r="BG81" s="86"/>
    </row>
    <row r="82" spans="1:59" ht="16.95" customHeight="1">
      <c r="A82" s="23"/>
      <c r="B82" s="52"/>
      <c r="C82" s="52"/>
      <c r="D82" s="52"/>
      <c r="E82" s="52"/>
      <c r="F82" s="52"/>
      <c r="G82" s="53"/>
      <c r="H82" s="155"/>
      <c r="I82" s="330" t="s">
        <v>392</v>
      </c>
      <c r="J82" s="330"/>
      <c r="K82" s="330"/>
      <c r="L82" s="330"/>
      <c r="M82" s="330"/>
      <c r="N82" s="334"/>
      <c r="O82" s="486" t="s">
        <v>180</v>
      </c>
      <c r="P82" s="487"/>
      <c r="Q82" s="487"/>
      <c r="R82" s="488"/>
      <c r="S82" s="489"/>
      <c r="T82" s="542"/>
      <c r="U82" s="543"/>
      <c r="V82" s="543"/>
      <c r="W82" s="543"/>
      <c r="X82" s="543"/>
      <c r="Y82" s="543"/>
      <c r="Z82" s="543"/>
      <c r="AA82" s="543"/>
      <c r="AB82" s="543"/>
      <c r="AC82" s="544"/>
      <c r="AD82" s="492"/>
      <c r="AE82" s="493"/>
      <c r="AF82" s="493"/>
      <c r="AG82" s="552" t="s">
        <v>384</v>
      </c>
      <c r="AH82" s="545"/>
      <c r="AI82" s="542"/>
      <c r="AJ82" s="543"/>
      <c r="AK82" s="543"/>
      <c r="AL82" s="543"/>
      <c r="AM82" s="543"/>
      <c r="AN82" s="543"/>
      <c r="AO82" s="543"/>
      <c r="AP82" s="543"/>
      <c r="AQ82" s="543"/>
      <c r="AR82" s="544"/>
      <c r="AS82" s="492"/>
      <c r="AT82" s="493"/>
      <c r="AU82" s="493"/>
      <c r="AV82" s="550" t="s">
        <v>171</v>
      </c>
      <c r="AW82" s="418"/>
      <c r="AX82" s="419"/>
      <c r="AY82" s="420"/>
      <c r="AZ82" s="367"/>
      <c r="BA82" s="36"/>
      <c r="BC82" s="335"/>
      <c r="BD82" s="333"/>
      <c r="BE82" s="178"/>
      <c r="BF82" s="179"/>
      <c r="BG82" s="86"/>
    </row>
    <row r="83" spans="1:59" ht="16.95" customHeight="1" thickBot="1">
      <c r="A83" s="30"/>
      <c r="B83" s="59"/>
      <c r="C83" s="59"/>
      <c r="D83" s="52"/>
      <c r="E83" s="52"/>
      <c r="F83" s="52"/>
      <c r="G83" s="53"/>
      <c r="H83" s="156"/>
      <c r="I83" s="383"/>
      <c r="J83" s="383"/>
      <c r="K83" s="383"/>
      <c r="L83" s="383"/>
      <c r="M83" s="383"/>
      <c r="N83" s="498"/>
      <c r="O83" s="499" t="s">
        <v>179</v>
      </c>
      <c r="P83" s="500"/>
      <c r="Q83" s="500"/>
      <c r="R83" s="501"/>
      <c r="S83" s="491"/>
      <c r="T83" s="502"/>
      <c r="U83" s="503"/>
      <c r="V83" s="503"/>
      <c r="W83" s="503"/>
      <c r="X83" s="503"/>
      <c r="Y83" s="503"/>
      <c r="Z83" s="503"/>
      <c r="AA83" s="503"/>
      <c r="AB83" s="503"/>
      <c r="AC83" s="503"/>
      <c r="AD83" s="496"/>
      <c r="AE83" s="497"/>
      <c r="AF83" s="497"/>
      <c r="AG83" s="554"/>
      <c r="AH83" s="547"/>
      <c r="AI83" s="502"/>
      <c r="AJ83" s="503"/>
      <c r="AK83" s="503"/>
      <c r="AL83" s="503"/>
      <c r="AM83" s="503"/>
      <c r="AN83" s="503"/>
      <c r="AO83" s="503"/>
      <c r="AP83" s="503"/>
      <c r="AQ83" s="503"/>
      <c r="AR83" s="504"/>
      <c r="AS83" s="496"/>
      <c r="AT83" s="497"/>
      <c r="AU83" s="497"/>
      <c r="AV83" s="551"/>
      <c r="AW83" s="378"/>
      <c r="AX83" s="380"/>
      <c r="AY83" s="382"/>
      <c r="AZ83" s="368"/>
      <c r="BA83" s="36"/>
      <c r="BC83" s="481"/>
      <c r="BD83" s="426"/>
      <c r="BE83" s="178"/>
      <c r="BF83" s="179"/>
      <c r="BG83" s="86">
        <f t="shared" si="13"/>
        <v>0</v>
      </c>
    </row>
    <row r="84" spans="1:59" ht="16.95" customHeight="1" thickBot="1">
      <c r="A84" s="26" t="s">
        <v>107</v>
      </c>
      <c r="B84" s="389" t="s">
        <v>263</v>
      </c>
      <c r="C84" s="389"/>
      <c r="D84" s="389"/>
      <c r="E84" s="389"/>
      <c r="F84" s="389"/>
      <c r="G84" s="390"/>
      <c r="H84" s="147" t="s">
        <v>89</v>
      </c>
      <c r="I84" s="391" t="s">
        <v>108</v>
      </c>
      <c r="J84" s="391"/>
      <c r="K84" s="391"/>
      <c r="L84" s="391"/>
      <c r="M84" s="391"/>
      <c r="N84" s="391"/>
      <c r="O84" s="391"/>
      <c r="P84" s="391"/>
      <c r="Q84" s="391"/>
      <c r="R84" s="391"/>
      <c r="S84" s="427" t="s">
        <v>193</v>
      </c>
      <c r="T84" s="428"/>
      <c r="U84" s="428"/>
      <c r="V84" s="428"/>
      <c r="W84" s="428"/>
      <c r="X84" s="428"/>
      <c r="Y84" s="428"/>
      <c r="Z84" s="428"/>
      <c r="AA84" s="428"/>
      <c r="AB84" s="428"/>
      <c r="AC84" s="428"/>
      <c r="AD84" s="429" t="s">
        <v>0</v>
      </c>
      <c r="AE84" s="428"/>
      <c r="AF84" s="428"/>
      <c r="AG84" s="428"/>
      <c r="AH84" s="429" t="s">
        <v>193</v>
      </c>
      <c r="AI84" s="428"/>
      <c r="AJ84" s="428"/>
      <c r="AK84" s="428"/>
      <c r="AL84" s="428"/>
      <c r="AM84" s="428"/>
      <c r="AN84" s="428"/>
      <c r="AO84" s="428"/>
      <c r="AP84" s="428"/>
      <c r="AQ84" s="428"/>
      <c r="AR84" s="430"/>
      <c r="AS84" s="431" t="s">
        <v>0</v>
      </c>
      <c r="AT84" s="432"/>
      <c r="AU84" s="432"/>
      <c r="AV84" s="433"/>
      <c r="AW84" s="467">
        <f>AD85+AS85+AD86+AS86+AD87+AS87+AD88+AS88</f>
        <v>0</v>
      </c>
      <c r="AX84" s="469" t="s">
        <v>171</v>
      </c>
      <c r="AY84" s="381">
        <f>ROUNDUP(SUM(AW84:AW88),-3)</f>
        <v>0</v>
      </c>
      <c r="AZ84" s="366" t="s">
        <v>171</v>
      </c>
      <c r="BA84" s="35"/>
      <c r="BC84" s="454"/>
      <c r="BD84" s="401"/>
      <c r="BE84" s="180"/>
      <c r="BF84" s="181"/>
      <c r="BG84" s="87">
        <f t="shared" si="13"/>
        <v>0</v>
      </c>
    </row>
    <row r="85" spans="1:59" ht="16.95" customHeight="1" thickBot="1">
      <c r="A85" s="23"/>
      <c r="C85" s="52"/>
      <c r="D85" s="52"/>
      <c r="E85" s="52"/>
      <c r="F85" s="52"/>
      <c r="G85" s="53"/>
      <c r="H85" s="148"/>
      <c r="I85" s="421"/>
      <c r="J85" s="421"/>
      <c r="K85" s="421"/>
      <c r="L85" s="421"/>
      <c r="M85" s="421"/>
      <c r="N85" s="421"/>
      <c r="O85" s="421"/>
      <c r="P85" s="421"/>
      <c r="Q85" s="421"/>
      <c r="R85" s="421"/>
      <c r="S85" s="100" t="s">
        <v>100</v>
      </c>
      <c r="T85" s="422"/>
      <c r="U85" s="422"/>
      <c r="V85" s="422"/>
      <c r="W85" s="422"/>
      <c r="X85" s="422"/>
      <c r="Y85" s="422"/>
      <c r="Z85" s="422"/>
      <c r="AA85" s="422"/>
      <c r="AB85" s="422"/>
      <c r="AC85" s="422"/>
      <c r="AD85" s="423"/>
      <c r="AE85" s="424"/>
      <c r="AF85" s="424"/>
      <c r="AG85" s="96" t="s">
        <v>96</v>
      </c>
      <c r="AH85" s="80" t="s">
        <v>109</v>
      </c>
      <c r="AI85" s="422"/>
      <c r="AJ85" s="422"/>
      <c r="AK85" s="422"/>
      <c r="AL85" s="422"/>
      <c r="AM85" s="422"/>
      <c r="AN85" s="422"/>
      <c r="AO85" s="422"/>
      <c r="AP85" s="422"/>
      <c r="AQ85" s="422"/>
      <c r="AR85" s="426"/>
      <c r="AS85" s="386"/>
      <c r="AT85" s="386"/>
      <c r="AU85" s="386"/>
      <c r="AV85" s="48" t="s">
        <v>171</v>
      </c>
      <c r="AW85" s="468"/>
      <c r="AX85" s="470"/>
      <c r="AY85" s="420"/>
      <c r="AZ85" s="367"/>
      <c r="BA85" s="36"/>
      <c r="BC85" s="455" t="s">
        <v>1</v>
      </c>
      <c r="BD85" s="456"/>
      <c r="BE85" s="456"/>
      <c r="BF85" s="457"/>
      <c r="BG85" s="184">
        <f>SUM(BG68:BG84)</f>
        <v>0</v>
      </c>
    </row>
    <row r="86" spans="1:59" ht="16.95" customHeight="1">
      <c r="A86" s="23"/>
      <c r="B86" s="52"/>
      <c r="C86" s="52"/>
      <c r="D86" s="52"/>
      <c r="E86" s="52"/>
      <c r="F86" s="52"/>
      <c r="G86" s="53"/>
      <c r="H86" s="148"/>
      <c r="I86" s="421"/>
      <c r="J86" s="421"/>
      <c r="K86" s="421"/>
      <c r="L86" s="421"/>
      <c r="M86" s="421"/>
      <c r="N86" s="421"/>
      <c r="O86" s="421"/>
      <c r="P86" s="421"/>
      <c r="Q86" s="421"/>
      <c r="R86" s="421"/>
      <c r="S86" s="101" t="s">
        <v>110</v>
      </c>
      <c r="T86" s="422"/>
      <c r="U86" s="422"/>
      <c r="V86" s="422"/>
      <c r="W86" s="422"/>
      <c r="X86" s="422"/>
      <c r="Y86" s="422"/>
      <c r="Z86" s="422"/>
      <c r="AA86" s="422"/>
      <c r="AB86" s="422"/>
      <c r="AC86" s="422"/>
      <c r="AD86" s="423"/>
      <c r="AE86" s="424"/>
      <c r="AF86" s="424"/>
      <c r="AG86" s="96" t="s">
        <v>96</v>
      </c>
      <c r="AH86" s="97" t="s">
        <v>111</v>
      </c>
      <c r="AI86" s="422"/>
      <c r="AJ86" s="422"/>
      <c r="AK86" s="422"/>
      <c r="AL86" s="422"/>
      <c r="AM86" s="422"/>
      <c r="AN86" s="422"/>
      <c r="AO86" s="422"/>
      <c r="AP86" s="422"/>
      <c r="AQ86" s="422"/>
      <c r="AR86" s="426"/>
      <c r="AS86" s="386"/>
      <c r="AT86" s="386"/>
      <c r="AU86" s="386"/>
      <c r="AV86" s="48" t="s">
        <v>171</v>
      </c>
      <c r="AW86" s="468"/>
      <c r="AX86" s="470"/>
      <c r="AY86" s="420"/>
      <c r="AZ86" s="367"/>
      <c r="BA86" s="36"/>
      <c r="BE86" s="37"/>
      <c r="BF86" s="37"/>
    </row>
    <row r="87" spans="1:59" ht="16.95" customHeight="1">
      <c r="A87" s="23"/>
      <c r="B87" s="52"/>
      <c r="C87" s="52"/>
      <c r="D87" s="52"/>
      <c r="E87" s="52"/>
      <c r="F87" s="52"/>
      <c r="G87" s="53"/>
      <c r="H87" s="148"/>
      <c r="I87" s="421"/>
      <c r="J87" s="421"/>
      <c r="K87" s="421"/>
      <c r="L87" s="421"/>
      <c r="M87" s="421"/>
      <c r="N87" s="421"/>
      <c r="O87" s="421"/>
      <c r="P87" s="421"/>
      <c r="Q87" s="421"/>
      <c r="R87" s="421"/>
      <c r="S87" s="101" t="s">
        <v>113</v>
      </c>
      <c r="T87" s="449"/>
      <c r="U87" s="449"/>
      <c r="V87" s="449"/>
      <c r="W87" s="449"/>
      <c r="X87" s="449"/>
      <c r="Y87" s="449"/>
      <c r="Z87" s="449"/>
      <c r="AA87" s="449"/>
      <c r="AB87" s="449"/>
      <c r="AC87" s="449"/>
      <c r="AD87" s="423"/>
      <c r="AE87" s="424"/>
      <c r="AF87" s="424"/>
      <c r="AG87" s="96" t="s">
        <v>96</v>
      </c>
      <c r="AH87" s="80" t="s">
        <v>114</v>
      </c>
      <c r="AI87" s="422"/>
      <c r="AJ87" s="422"/>
      <c r="AK87" s="422"/>
      <c r="AL87" s="422"/>
      <c r="AM87" s="422"/>
      <c r="AN87" s="422"/>
      <c r="AO87" s="422"/>
      <c r="AP87" s="422"/>
      <c r="AQ87" s="422"/>
      <c r="AR87" s="426"/>
      <c r="AS87" s="386"/>
      <c r="AT87" s="386"/>
      <c r="AU87" s="386"/>
      <c r="AV87" s="48" t="s">
        <v>171</v>
      </c>
      <c r="AW87" s="468"/>
      <c r="AX87" s="470"/>
      <c r="AY87" s="420"/>
      <c r="AZ87" s="367"/>
      <c r="BA87" s="36"/>
      <c r="BE87" s="37"/>
      <c r="BF87" s="37"/>
    </row>
    <row r="88" spans="1:59" ht="16.95" customHeight="1" thickBot="1">
      <c r="A88" s="23"/>
      <c r="B88" s="52"/>
      <c r="C88" s="52"/>
      <c r="D88" s="52"/>
      <c r="E88" s="52"/>
      <c r="F88" s="52"/>
      <c r="G88" s="53"/>
      <c r="H88" s="149"/>
      <c r="I88" s="450"/>
      <c r="J88" s="450"/>
      <c r="K88" s="450"/>
      <c r="L88" s="450"/>
      <c r="M88" s="450"/>
      <c r="N88" s="450"/>
      <c r="O88" s="450"/>
      <c r="P88" s="450"/>
      <c r="Q88" s="450"/>
      <c r="R88" s="450"/>
      <c r="S88" s="101" t="s">
        <v>115</v>
      </c>
      <c r="T88" s="449"/>
      <c r="U88" s="449"/>
      <c r="V88" s="449"/>
      <c r="W88" s="449"/>
      <c r="X88" s="449"/>
      <c r="Y88" s="449"/>
      <c r="Z88" s="449"/>
      <c r="AA88" s="449"/>
      <c r="AB88" s="449"/>
      <c r="AC88" s="449"/>
      <c r="AD88" s="423"/>
      <c r="AE88" s="424"/>
      <c r="AF88" s="424"/>
      <c r="AG88" s="96" t="s">
        <v>96</v>
      </c>
      <c r="AH88" s="80" t="s">
        <v>116</v>
      </c>
      <c r="AI88" s="451" t="s">
        <v>380</v>
      </c>
      <c r="AJ88" s="451"/>
      <c r="AK88" s="451"/>
      <c r="AL88" s="451"/>
      <c r="AM88" s="451"/>
      <c r="AN88" s="451"/>
      <c r="AO88" s="451"/>
      <c r="AP88" s="451"/>
      <c r="AQ88" s="451"/>
      <c r="AR88" s="452"/>
      <c r="AS88" s="453">
        <f>BG85</f>
        <v>0</v>
      </c>
      <c r="AT88" s="453"/>
      <c r="AU88" s="453"/>
      <c r="AV88" s="48" t="s">
        <v>171</v>
      </c>
      <c r="AW88" s="468"/>
      <c r="AX88" s="470"/>
      <c r="AY88" s="382"/>
      <c r="AZ88" s="368"/>
      <c r="BA88" s="36"/>
    </row>
    <row r="89" spans="1:59" ht="16.95" customHeight="1">
      <c r="A89" s="32">
        <v>9</v>
      </c>
      <c r="B89" s="458" t="s">
        <v>265</v>
      </c>
      <c r="C89" s="458"/>
      <c r="D89" s="458"/>
      <c r="E89" s="458"/>
      <c r="F89" s="458"/>
      <c r="G89" s="459"/>
      <c r="H89" s="224" t="s">
        <v>89</v>
      </c>
      <c r="I89" s="460" t="s">
        <v>120</v>
      </c>
      <c r="J89" s="460"/>
      <c r="K89" s="460"/>
      <c r="L89" s="460"/>
      <c r="M89" s="460"/>
      <c r="N89" s="460"/>
      <c r="O89" s="460"/>
      <c r="P89" s="460"/>
      <c r="Q89" s="460"/>
      <c r="R89" s="460"/>
      <c r="S89" s="427" t="s">
        <v>193</v>
      </c>
      <c r="T89" s="428"/>
      <c r="U89" s="428"/>
      <c r="V89" s="428"/>
      <c r="W89" s="428"/>
      <c r="X89" s="428"/>
      <c r="Y89" s="428"/>
      <c r="Z89" s="428"/>
      <c r="AA89" s="428"/>
      <c r="AB89" s="428"/>
      <c r="AC89" s="428"/>
      <c r="AD89" s="429" t="s">
        <v>121</v>
      </c>
      <c r="AE89" s="428"/>
      <c r="AF89" s="461"/>
      <c r="AG89" s="185" t="s">
        <v>170</v>
      </c>
      <c r="AH89" s="462" t="s">
        <v>91</v>
      </c>
      <c r="AI89" s="432"/>
      <c r="AJ89" s="432"/>
      <c r="AK89" s="463"/>
      <c r="AL89" s="118" t="s">
        <v>172</v>
      </c>
      <c r="AM89" s="45"/>
      <c r="AN89" s="45"/>
      <c r="AO89" s="47"/>
      <c r="AP89" s="47"/>
      <c r="AQ89" s="47"/>
      <c r="AR89" s="68"/>
      <c r="AS89" s="462" t="s">
        <v>92</v>
      </c>
      <c r="AT89" s="432"/>
      <c r="AU89" s="432"/>
      <c r="AV89" s="433"/>
      <c r="AW89" s="377">
        <f>SUM(AS90:AU99)</f>
        <v>0</v>
      </c>
      <c r="AX89" s="619" t="s">
        <v>171</v>
      </c>
      <c r="AY89" s="381">
        <f>ROUNDUP(SUM(AW89:AW101),-3)</f>
        <v>0</v>
      </c>
      <c r="AZ89" s="366" t="s">
        <v>171</v>
      </c>
      <c r="BA89" s="35"/>
    </row>
    <row r="90" spans="1:59" ht="16.95" customHeight="1">
      <c r="A90" s="33"/>
      <c r="C90" s="62"/>
      <c r="D90" s="62"/>
      <c r="E90" s="62"/>
      <c r="F90" s="62"/>
      <c r="G90" s="63"/>
      <c r="H90" s="148"/>
      <c r="I90" s="421"/>
      <c r="J90" s="421"/>
      <c r="K90" s="421"/>
      <c r="L90" s="421"/>
      <c r="M90" s="421"/>
      <c r="N90" s="421"/>
      <c r="O90" s="421"/>
      <c r="P90" s="421"/>
      <c r="Q90" s="421"/>
      <c r="R90" s="421"/>
      <c r="S90" s="100" t="s">
        <v>122</v>
      </c>
      <c r="T90" s="422"/>
      <c r="U90" s="422"/>
      <c r="V90" s="422"/>
      <c r="W90" s="422"/>
      <c r="X90" s="422"/>
      <c r="Y90" s="422"/>
      <c r="Z90" s="422"/>
      <c r="AA90" s="422"/>
      <c r="AB90" s="422"/>
      <c r="AC90" s="422"/>
      <c r="AD90" s="444"/>
      <c r="AE90" s="445"/>
      <c r="AF90" s="211"/>
      <c r="AG90" s="55" t="s">
        <v>170</v>
      </c>
      <c r="AH90" s="446"/>
      <c r="AI90" s="447"/>
      <c r="AJ90" s="447"/>
      <c r="AK90" s="58" t="s">
        <v>96</v>
      </c>
      <c r="AL90" s="54" t="s">
        <v>172</v>
      </c>
      <c r="AM90" s="55"/>
      <c r="AN90" s="55"/>
      <c r="AO90" s="44"/>
      <c r="AP90" s="44"/>
      <c r="AQ90" s="44"/>
      <c r="AR90" s="39"/>
      <c r="AS90" s="440">
        <f>AD90*AH90</f>
        <v>0</v>
      </c>
      <c r="AT90" s="441"/>
      <c r="AU90" s="441"/>
      <c r="AV90" s="48" t="s">
        <v>171</v>
      </c>
      <c r="AW90" s="418"/>
      <c r="AX90" s="550"/>
      <c r="AY90" s="420"/>
      <c r="AZ90" s="367"/>
      <c r="BA90" s="35"/>
      <c r="BC90" s="138" t="s">
        <v>381</v>
      </c>
    </row>
    <row r="91" spans="1:59" ht="16.95" customHeight="1">
      <c r="A91" s="33"/>
      <c r="C91" s="62"/>
      <c r="D91" s="62"/>
      <c r="E91" s="62"/>
      <c r="F91" s="62"/>
      <c r="G91" s="63"/>
      <c r="H91" s="148"/>
      <c r="I91" s="330"/>
      <c r="J91" s="330"/>
      <c r="K91" s="330"/>
      <c r="L91" s="330"/>
      <c r="M91" s="330"/>
      <c r="N91" s="330"/>
      <c r="O91" s="330"/>
      <c r="P91" s="330"/>
      <c r="Q91" s="330"/>
      <c r="R91" s="330"/>
      <c r="S91" s="100" t="s">
        <v>109</v>
      </c>
      <c r="T91" s="349"/>
      <c r="U91" s="349"/>
      <c r="V91" s="349"/>
      <c r="W91" s="349"/>
      <c r="X91" s="349"/>
      <c r="Y91" s="349"/>
      <c r="Z91" s="349"/>
      <c r="AA91" s="349"/>
      <c r="AB91" s="349"/>
      <c r="AC91" s="349"/>
      <c r="AD91" s="444"/>
      <c r="AE91" s="445"/>
      <c r="AF91" s="211"/>
      <c r="AG91" s="55" t="s">
        <v>170</v>
      </c>
      <c r="AH91" s="446"/>
      <c r="AI91" s="447"/>
      <c r="AJ91" s="447"/>
      <c r="AK91" s="58" t="s">
        <v>96</v>
      </c>
      <c r="AL91" s="54" t="s">
        <v>172</v>
      </c>
      <c r="AM91" s="55"/>
      <c r="AN91" s="55"/>
      <c r="AO91" s="44"/>
      <c r="AP91" s="44"/>
      <c r="AQ91" s="44"/>
      <c r="AR91" s="39"/>
      <c r="AS91" s="440">
        <f t="shared" ref="AS91:AS98" si="14">AD91*AH91</f>
        <v>0</v>
      </c>
      <c r="AT91" s="441"/>
      <c r="AU91" s="441"/>
      <c r="AV91" s="48" t="s">
        <v>171</v>
      </c>
      <c r="AW91" s="418"/>
      <c r="AX91" s="550"/>
      <c r="AY91" s="420"/>
      <c r="AZ91" s="367"/>
      <c r="BA91" s="35"/>
      <c r="BC91" s="138"/>
    </row>
    <row r="92" spans="1:59" ht="16.95" customHeight="1">
      <c r="A92" s="33"/>
      <c r="C92" s="62"/>
      <c r="D92" s="62"/>
      <c r="E92" s="62"/>
      <c r="F92" s="62"/>
      <c r="G92" s="63"/>
      <c r="H92" s="148"/>
      <c r="I92" s="330"/>
      <c r="J92" s="330"/>
      <c r="K92" s="330"/>
      <c r="L92" s="330"/>
      <c r="M92" s="330"/>
      <c r="N92" s="330"/>
      <c r="O92" s="330"/>
      <c r="P92" s="330"/>
      <c r="Q92" s="330"/>
      <c r="R92" s="330"/>
      <c r="S92" s="100" t="s">
        <v>393</v>
      </c>
      <c r="T92" s="349"/>
      <c r="U92" s="349"/>
      <c r="V92" s="349"/>
      <c r="W92" s="349"/>
      <c r="X92" s="349"/>
      <c r="Y92" s="349"/>
      <c r="Z92" s="349"/>
      <c r="AA92" s="349"/>
      <c r="AB92" s="349"/>
      <c r="AC92" s="349"/>
      <c r="AD92" s="444"/>
      <c r="AE92" s="445"/>
      <c r="AF92" s="211"/>
      <c r="AG92" s="55" t="s">
        <v>170</v>
      </c>
      <c r="AH92" s="446"/>
      <c r="AI92" s="447"/>
      <c r="AJ92" s="447"/>
      <c r="AK92" s="58" t="s">
        <v>96</v>
      </c>
      <c r="AL92" s="54" t="s">
        <v>172</v>
      </c>
      <c r="AM92" s="55"/>
      <c r="AN92" s="55"/>
      <c r="AO92" s="44"/>
      <c r="AP92" s="44"/>
      <c r="AQ92" s="44"/>
      <c r="AR92" s="39"/>
      <c r="AS92" s="440">
        <f t="shared" si="14"/>
        <v>0</v>
      </c>
      <c r="AT92" s="441"/>
      <c r="AU92" s="441"/>
      <c r="AV92" s="48" t="s">
        <v>171</v>
      </c>
      <c r="AW92" s="418"/>
      <c r="AX92" s="550"/>
      <c r="AY92" s="420"/>
      <c r="AZ92" s="367"/>
      <c r="BA92" s="35"/>
      <c r="BC92" s="138"/>
    </row>
    <row r="93" spans="1:59" ht="16.95" customHeight="1">
      <c r="A93" s="33"/>
      <c r="C93" s="62"/>
      <c r="D93" s="62"/>
      <c r="E93" s="62"/>
      <c r="F93" s="62"/>
      <c r="G93" s="63"/>
      <c r="H93" s="148"/>
      <c r="I93" s="330"/>
      <c r="J93" s="330"/>
      <c r="K93" s="330"/>
      <c r="L93" s="330"/>
      <c r="M93" s="330"/>
      <c r="N93" s="330"/>
      <c r="O93" s="330"/>
      <c r="P93" s="330"/>
      <c r="Q93" s="330"/>
      <c r="R93" s="330"/>
      <c r="S93" s="100" t="s">
        <v>394</v>
      </c>
      <c r="T93" s="349"/>
      <c r="U93" s="349"/>
      <c r="V93" s="349"/>
      <c r="W93" s="349"/>
      <c r="X93" s="349"/>
      <c r="Y93" s="349"/>
      <c r="Z93" s="349"/>
      <c r="AA93" s="349"/>
      <c r="AB93" s="349"/>
      <c r="AC93" s="349"/>
      <c r="AD93" s="444"/>
      <c r="AE93" s="445"/>
      <c r="AF93" s="211"/>
      <c r="AG93" s="55" t="s">
        <v>170</v>
      </c>
      <c r="AH93" s="446"/>
      <c r="AI93" s="447"/>
      <c r="AJ93" s="447"/>
      <c r="AK93" s="58" t="s">
        <v>96</v>
      </c>
      <c r="AL93" s="54" t="s">
        <v>172</v>
      </c>
      <c r="AM93" s="55"/>
      <c r="AN93" s="55"/>
      <c r="AO93" s="44"/>
      <c r="AP93" s="44"/>
      <c r="AQ93" s="44"/>
      <c r="AR93" s="39"/>
      <c r="AS93" s="440">
        <f t="shared" si="14"/>
        <v>0</v>
      </c>
      <c r="AT93" s="441"/>
      <c r="AU93" s="441"/>
      <c r="AV93" s="48" t="s">
        <v>171</v>
      </c>
      <c r="AW93" s="418"/>
      <c r="AX93" s="550"/>
      <c r="AY93" s="420"/>
      <c r="AZ93" s="367"/>
      <c r="BA93" s="35"/>
      <c r="BC93" s="138"/>
    </row>
    <row r="94" spans="1:59" ht="16.95" customHeight="1">
      <c r="A94" s="33"/>
      <c r="C94" s="62"/>
      <c r="D94" s="62"/>
      <c r="E94" s="62"/>
      <c r="F94" s="62"/>
      <c r="G94" s="63"/>
      <c r="H94" s="148"/>
      <c r="I94" s="330"/>
      <c r="J94" s="330"/>
      <c r="K94" s="330"/>
      <c r="L94" s="330"/>
      <c r="M94" s="330"/>
      <c r="N94" s="330"/>
      <c r="O94" s="330"/>
      <c r="P94" s="330"/>
      <c r="Q94" s="330"/>
      <c r="R94" s="330"/>
      <c r="S94" s="100" t="s">
        <v>395</v>
      </c>
      <c r="T94" s="349"/>
      <c r="U94" s="349"/>
      <c r="V94" s="349"/>
      <c r="W94" s="349"/>
      <c r="X94" s="349"/>
      <c r="Y94" s="349"/>
      <c r="Z94" s="349"/>
      <c r="AA94" s="349"/>
      <c r="AB94" s="349"/>
      <c r="AC94" s="349"/>
      <c r="AD94" s="444"/>
      <c r="AE94" s="445"/>
      <c r="AF94" s="211"/>
      <c r="AG94" s="55" t="s">
        <v>170</v>
      </c>
      <c r="AH94" s="446"/>
      <c r="AI94" s="447"/>
      <c r="AJ94" s="447"/>
      <c r="AK94" s="58" t="s">
        <v>96</v>
      </c>
      <c r="AL94" s="54" t="s">
        <v>172</v>
      </c>
      <c r="AM94" s="55"/>
      <c r="AN94" s="55"/>
      <c r="AO94" s="44"/>
      <c r="AP94" s="44"/>
      <c r="AQ94" s="44"/>
      <c r="AR94" s="39"/>
      <c r="AS94" s="440">
        <f t="shared" si="14"/>
        <v>0</v>
      </c>
      <c r="AT94" s="441"/>
      <c r="AU94" s="441"/>
      <c r="AV94" s="48" t="s">
        <v>171</v>
      </c>
      <c r="AW94" s="418"/>
      <c r="AX94" s="550"/>
      <c r="AY94" s="420"/>
      <c r="AZ94" s="367"/>
      <c r="BA94" s="35"/>
      <c r="BC94" s="138"/>
    </row>
    <row r="95" spans="1:59" ht="16.95" customHeight="1">
      <c r="A95" s="33"/>
      <c r="C95" s="62"/>
      <c r="D95" s="62"/>
      <c r="E95" s="62"/>
      <c r="F95" s="62"/>
      <c r="G95" s="63"/>
      <c r="H95" s="148"/>
      <c r="I95" s="330"/>
      <c r="J95" s="330"/>
      <c r="K95" s="330"/>
      <c r="L95" s="330"/>
      <c r="M95" s="330"/>
      <c r="N95" s="330"/>
      <c r="O95" s="330"/>
      <c r="P95" s="330"/>
      <c r="Q95" s="330"/>
      <c r="R95" s="330"/>
      <c r="S95" s="100" t="s">
        <v>156</v>
      </c>
      <c r="T95" s="349"/>
      <c r="U95" s="349"/>
      <c r="V95" s="349"/>
      <c r="W95" s="349"/>
      <c r="X95" s="349"/>
      <c r="Y95" s="349"/>
      <c r="Z95" s="349"/>
      <c r="AA95" s="349"/>
      <c r="AB95" s="349"/>
      <c r="AC95" s="349"/>
      <c r="AD95" s="444"/>
      <c r="AE95" s="445"/>
      <c r="AF95" s="211"/>
      <c r="AG95" s="55" t="s">
        <v>170</v>
      </c>
      <c r="AH95" s="446"/>
      <c r="AI95" s="447"/>
      <c r="AJ95" s="447"/>
      <c r="AK95" s="58" t="s">
        <v>96</v>
      </c>
      <c r="AL95" s="54" t="s">
        <v>172</v>
      </c>
      <c r="AM95" s="55"/>
      <c r="AN95" s="55"/>
      <c r="AO95" s="44"/>
      <c r="AP95" s="44"/>
      <c r="AQ95" s="44"/>
      <c r="AR95" s="39"/>
      <c r="AS95" s="440">
        <f t="shared" si="14"/>
        <v>0</v>
      </c>
      <c r="AT95" s="441"/>
      <c r="AU95" s="441"/>
      <c r="AV95" s="48" t="s">
        <v>171</v>
      </c>
      <c r="AW95" s="418"/>
      <c r="AX95" s="550"/>
      <c r="AY95" s="420"/>
      <c r="AZ95" s="367"/>
      <c r="BA95" s="35"/>
      <c r="BC95" s="138"/>
    </row>
    <row r="96" spans="1:59" ht="16.95" customHeight="1">
      <c r="A96" s="33"/>
      <c r="C96" s="62"/>
      <c r="D96" s="62"/>
      <c r="E96" s="62"/>
      <c r="F96" s="62"/>
      <c r="G96" s="63"/>
      <c r="H96" s="148"/>
      <c r="I96" s="330"/>
      <c r="J96" s="330"/>
      <c r="K96" s="330"/>
      <c r="L96" s="330"/>
      <c r="M96" s="330"/>
      <c r="N96" s="330"/>
      <c r="O96" s="330"/>
      <c r="P96" s="330"/>
      <c r="Q96" s="330"/>
      <c r="R96" s="330"/>
      <c r="S96" s="100" t="s">
        <v>157</v>
      </c>
      <c r="T96" s="349"/>
      <c r="U96" s="349"/>
      <c r="V96" s="349"/>
      <c r="W96" s="349"/>
      <c r="X96" s="349"/>
      <c r="Y96" s="349"/>
      <c r="Z96" s="349"/>
      <c r="AA96" s="349"/>
      <c r="AB96" s="349"/>
      <c r="AC96" s="349"/>
      <c r="AD96" s="444"/>
      <c r="AE96" s="445"/>
      <c r="AF96" s="211"/>
      <c r="AG96" s="55" t="s">
        <v>170</v>
      </c>
      <c r="AH96" s="446"/>
      <c r="AI96" s="447"/>
      <c r="AJ96" s="447"/>
      <c r="AK96" s="58" t="s">
        <v>96</v>
      </c>
      <c r="AL96" s="54" t="s">
        <v>172</v>
      </c>
      <c r="AM96" s="55"/>
      <c r="AN96" s="55"/>
      <c r="AO96" s="44"/>
      <c r="AP96" s="44"/>
      <c r="AQ96" s="44"/>
      <c r="AR96" s="39"/>
      <c r="AS96" s="440">
        <f t="shared" si="14"/>
        <v>0</v>
      </c>
      <c r="AT96" s="441"/>
      <c r="AU96" s="441"/>
      <c r="AV96" s="48" t="s">
        <v>171</v>
      </c>
      <c r="AW96" s="418"/>
      <c r="AX96" s="550"/>
      <c r="AY96" s="420"/>
      <c r="AZ96" s="367"/>
      <c r="BA96" s="35"/>
      <c r="BC96" s="138"/>
    </row>
    <row r="97" spans="1:55" ht="16.95" customHeight="1">
      <c r="A97" s="33"/>
      <c r="C97" s="62"/>
      <c r="D97" s="62"/>
      <c r="E97" s="62"/>
      <c r="F97" s="62"/>
      <c r="G97" s="63"/>
      <c r="H97" s="148"/>
      <c r="I97" s="330"/>
      <c r="J97" s="330"/>
      <c r="K97" s="330"/>
      <c r="L97" s="330"/>
      <c r="M97" s="330"/>
      <c r="N97" s="330"/>
      <c r="O97" s="330"/>
      <c r="P97" s="330"/>
      <c r="Q97" s="330"/>
      <c r="R97" s="330"/>
      <c r="S97" s="100" t="s">
        <v>396</v>
      </c>
      <c r="T97" s="349"/>
      <c r="U97" s="349"/>
      <c r="V97" s="349"/>
      <c r="W97" s="349"/>
      <c r="X97" s="349"/>
      <c r="Y97" s="349"/>
      <c r="Z97" s="349"/>
      <c r="AA97" s="349"/>
      <c r="AB97" s="349"/>
      <c r="AC97" s="349"/>
      <c r="AD97" s="444"/>
      <c r="AE97" s="445"/>
      <c r="AF97" s="211"/>
      <c r="AG97" s="55" t="s">
        <v>170</v>
      </c>
      <c r="AH97" s="446"/>
      <c r="AI97" s="447"/>
      <c r="AJ97" s="447"/>
      <c r="AK97" s="58" t="s">
        <v>96</v>
      </c>
      <c r="AL97" s="54" t="s">
        <v>172</v>
      </c>
      <c r="AM97" s="55"/>
      <c r="AN97" s="55"/>
      <c r="AO97" s="44"/>
      <c r="AP97" s="44"/>
      <c r="AQ97" s="44"/>
      <c r="AR97" s="39"/>
      <c r="AS97" s="440">
        <f t="shared" si="14"/>
        <v>0</v>
      </c>
      <c r="AT97" s="441"/>
      <c r="AU97" s="441"/>
      <c r="AV97" s="48" t="s">
        <v>171</v>
      </c>
      <c r="AW97" s="418"/>
      <c r="AX97" s="550"/>
      <c r="AY97" s="420"/>
      <c r="AZ97" s="367"/>
      <c r="BA97" s="35"/>
      <c r="BC97" s="138"/>
    </row>
    <row r="98" spans="1:55" ht="16.95" customHeight="1">
      <c r="A98" s="33"/>
      <c r="C98" s="62"/>
      <c r="D98" s="62"/>
      <c r="E98" s="62"/>
      <c r="F98" s="62"/>
      <c r="G98" s="63"/>
      <c r="H98" s="148"/>
      <c r="I98" s="330"/>
      <c r="J98" s="330"/>
      <c r="K98" s="330"/>
      <c r="L98" s="330"/>
      <c r="M98" s="330"/>
      <c r="N98" s="330"/>
      <c r="O98" s="330"/>
      <c r="P98" s="330"/>
      <c r="Q98" s="330"/>
      <c r="R98" s="330"/>
      <c r="S98" s="100" t="s">
        <v>191</v>
      </c>
      <c r="T98" s="349"/>
      <c r="U98" s="349"/>
      <c r="V98" s="349"/>
      <c r="W98" s="349"/>
      <c r="X98" s="349"/>
      <c r="Y98" s="349"/>
      <c r="Z98" s="349"/>
      <c r="AA98" s="349"/>
      <c r="AB98" s="349"/>
      <c r="AC98" s="349"/>
      <c r="AD98" s="444"/>
      <c r="AE98" s="445"/>
      <c r="AF98" s="211"/>
      <c r="AG98" s="55" t="s">
        <v>170</v>
      </c>
      <c r="AH98" s="446"/>
      <c r="AI98" s="447"/>
      <c r="AJ98" s="447"/>
      <c r="AK98" s="58" t="s">
        <v>96</v>
      </c>
      <c r="AL98" s="54" t="s">
        <v>172</v>
      </c>
      <c r="AM98" s="55"/>
      <c r="AN98" s="55"/>
      <c r="AO98" s="44"/>
      <c r="AP98" s="44"/>
      <c r="AQ98" s="44"/>
      <c r="AR98" s="39"/>
      <c r="AS98" s="440">
        <f t="shared" si="14"/>
        <v>0</v>
      </c>
      <c r="AT98" s="441"/>
      <c r="AU98" s="441"/>
      <c r="AV98" s="48" t="s">
        <v>171</v>
      </c>
      <c r="AW98" s="418"/>
      <c r="AX98" s="550"/>
      <c r="AY98" s="420"/>
      <c r="AZ98" s="367"/>
      <c r="BA98" s="35"/>
      <c r="BC98" s="138"/>
    </row>
    <row r="99" spans="1:55" ht="16.95" customHeight="1">
      <c r="A99" s="33"/>
      <c r="B99" s="62"/>
      <c r="C99" s="62"/>
      <c r="D99" s="62"/>
      <c r="E99" s="62"/>
      <c r="F99" s="62"/>
      <c r="G99" s="63"/>
      <c r="H99" s="148"/>
      <c r="I99" s="421"/>
      <c r="J99" s="421"/>
      <c r="K99" s="421"/>
      <c r="L99" s="421"/>
      <c r="M99" s="421"/>
      <c r="N99" s="421"/>
      <c r="O99" s="421"/>
      <c r="P99" s="421"/>
      <c r="Q99" s="421"/>
      <c r="R99" s="421"/>
      <c r="S99" s="101" t="s">
        <v>192</v>
      </c>
      <c r="T99" s="422"/>
      <c r="U99" s="422"/>
      <c r="V99" s="422"/>
      <c r="W99" s="422"/>
      <c r="X99" s="422"/>
      <c r="Y99" s="422"/>
      <c r="Z99" s="422"/>
      <c r="AA99" s="422"/>
      <c r="AB99" s="422"/>
      <c r="AC99" s="422"/>
      <c r="AD99" s="444"/>
      <c r="AE99" s="445"/>
      <c r="AF99" s="211"/>
      <c r="AG99" s="55" t="s">
        <v>170</v>
      </c>
      <c r="AH99" s="446"/>
      <c r="AI99" s="447"/>
      <c r="AJ99" s="447"/>
      <c r="AK99" s="58" t="s">
        <v>96</v>
      </c>
      <c r="AL99" s="54" t="s">
        <v>172</v>
      </c>
      <c r="AM99" s="55"/>
      <c r="AN99" s="55"/>
      <c r="AO99" s="44"/>
      <c r="AP99" s="44"/>
      <c r="AQ99" s="44"/>
      <c r="AR99" s="39"/>
      <c r="AS99" s="440">
        <f t="shared" ref="AS99:AS101" si="15">AD99*AH99</f>
        <v>0</v>
      </c>
      <c r="AT99" s="441"/>
      <c r="AU99" s="441"/>
      <c r="AV99" s="48" t="s">
        <v>171</v>
      </c>
      <c r="AW99" s="511"/>
      <c r="AX99" s="549"/>
      <c r="AY99" s="420"/>
      <c r="AZ99" s="367"/>
      <c r="BA99" s="35"/>
      <c r="BC99" s="138" t="s">
        <v>382</v>
      </c>
    </row>
    <row r="100" spans="1:55" ht="16.95" customHeight="1">
      <c r="A100" s="33"/>
      <c r="B100" s="64"/>
      <c r="C100" s="64"/>
      <c r="D100" s="64"/>
      <c r="E100" s="64"/>
      <c r="F100" s="64"/>
      <c r="G100" s="65"/>
      <c r="H100" s="152" t="s">
        <v>93</v>
      </c>
      <c r="I100" s="448"/>
      <c r="J100" s="448"/>
      <c r="K100" s="448"/>
      <c r="L100" s="448"/>
      <c r="M100" s="448"/>
      <c r="N100" s="448"/>
      <c r="O100" s="448"/>
      <c r="P100" s="448"/>
      <c r="Q100" s="448"/>
      <c r="R100" s="448"/>
      <c r="S100" s="81" t="s">
        <v>176</v>
      </c>
      <c r="T100" s="449"/>
      <c r="U100" s="449"/>
      <c r="V100" s="449"/>
      <c r="W100" s="449"/>
      <c r="X100" s="449"/>
      <c r="Y100" s="449"/>
      <c r="Z100" s="449"/>
      <c r="AA100" s="449"/>
      <c r="AB100" s="449"/>
      <c r="AC100" s="449"/>
      <c r="AD100" s="444"/>
      <c r="AE100" s="445"/>
      <c r="AF100" s="211"/>
      <c r="AG100" s="55" t="s">
        <v>170</v>
      </c>
      <c r="AH100" s="446"/>
      <c r="AI100" s="447"/>
      <c r="AJ100" s="447"/>
      <c r="AK100" s="58" t="s">
        <v>96</v>
      </c>
      <c r="AL100" s="54" t="s">
        <v>172</v>
      </c>
      <c r="AM100" s="55"/>
      <c r="AN100" s="55"/>
      <c r="AO100" s="44"/>
      <c r="AP100" s="44"/>
      <c r="AQ100" s="44"/>
      <c r="AR100" s="39"/>
      <c r="AS100" s="440">
        <f t="shared" si="15"/>
        <v>0</v>
      </c>
      <c r="AT100" s="441"/>
      <c r="AU100" s="441"/>
      <c r="AV100" s="48" t="s">
        <v>171</v>
      </c>
      <c r="AW100" s="198">
        <f>AS100</f>
        <v>0</v>
      </c>
      <c r="AX100" s="343" t="s">
        <v>171</v>
      </c>
      <c r="AY100" s="420"/>
      <c r="AZ100" s="367"/>
      <c r="BA100" s="35"/>
      <c r="BC100" s="138" t="s">
        <v>383</v>
      </c>
    </row>
    <row r="101" spans="1:55" ht="16.95" customHeight="1" thickBot="1">
      <c r="A101" s="33"/>
      <c r="B101" s="64"/>
      <c r="C101" s="64"/>
      <c r="D101" s="64"/>
      <c r="E101" s="64"/>
      <c r="F101" s="64"/>
      <c r="G101" s="65"/>
      <c r="H101" s="146" t="s">
        <v>98</v>
      </c>
      <c r="I101" s="434"/>
      <c r="J101" s="434"/>
      <c r="K101" s="434"/>
      <c r="L101" s="434"/>
      <c r="M101" s="434"/>
      <c r="N101" s="434"/>
      <c r="O101" s="434"/>
      <c r="P101" s="434"/>
      <c r="Q101" s="434"/>
      <c r="R101" s="434"/>
      <c r="S101" s="81" t="s">
        <v>176</v>
      </c>
      <c r="T101" s="435"/>
      <c r="U101" s="435"/>
      <c r="V101" s="435"/>
      <c r="W101" s="435"/>
      <c r="X101" s="435"/>
      <c r="Y101" s="435"/>
      <c r="Z101" s="435"/>
      <c r="AA101" s="435"/>
      <c r="AB101" s="435"/>
      <c r="AC101" s="435"/>
      <c r="AD101" s="436"/>
      <c r="AE101" s="437"/>
      <c r="AF101" s="212"/>
      <c r="AG101" s="55" t="s">
        <v>170</v>
      </c>
      <c r="AH101" s="438"/>
      <c r="AI101" s="439"/>
      <c r="AJ101" s="439"/>
      <c r="AK101" s="61" t="s">
        <v>96</v>
      </c>
      <c r="AL101" s="54" t="s">
        <v>172</v>
      </c>
      <c r="AM101" s="55"/>
      <c r="AN101" s="55"/>
      <c r="AO101" s="44"/>
      <c r="AP101" s="44"/>
      <c r="AQ101" s="44"/>
      <c r="AR101" s="41"/>
      <c r="AS101" s="440">
        <f t="shared" si="15"/>
        <v>0</v>
      </c>
      <c r="AT101" s="441"/>
      <c r="AU101" s="441"/>
      <c r="AV101" s="48" t="s">
        <v>171</v>
      </c>
      <c r="AW101" s="199">
        <f>AS101</f>
        <v>0</v>
      </c>
      <c r="AX101" s="344" t="s">
        <v>171</v>
      </c>
      <c r="AY101" s="382"/>
      <c r="AZ101" s="368"/>
      <c r="BA101" s="35"/>
    </row>
    <row r="102" spans="1:55" ht="16.95" customHeight="1" thickBot="1">
      <c r="A102" s="24" t="s">
        <v>123</v>
      </c>
      <c r="B102" s="369" t="s">
        <v>124</v>
      </c>
      <c r="C102" s="369"/>
      <c r="D102" s="369"/>
      <c r="E102" s="369"/>
      <c r="F102" s="369"/>
      <c r="G102" s="370"/>
      <c r="H102" s="145" t="s">
        <v>165</v>
      </c>
      <c r="I102" s="371"/>
      <c r="J102" s="371"/>
      <c r="K102" s="371"/>
      <c r="L102" s="371"/>
      <c r="M102" s="371"/>
      <c r="N102" s="371"/>
      <c r="O102" s="371"/>
      <c r="P102" s="371"/>
      <c r="Q102" s="371"/>
      <c r="R102" s="371"/>
      <c r="S102" s="105" t="s">
        <v>176</v>
      </c>
      <c r="T102" s="442"/>
      <c r="U102" s="442"/>
      <c r="V102" s="442"/>
      <c r="W102" s="442"/>
      <c r="X102" s="442"/>
      <c r="Y102" s="442"/>
      <c r="Z102" s="442"/>
      <c r="AA102" s="442"/>
      <c r="AB102" s="442"/>
      <c r="AC102" s="442"/>
      <c r="AD102" s="442"/>
      <c r="AE102" s="442"/>
      <c r="AF102" s="442"/>
      <c r="AG102" s="442"/>
      <c r="AH102" s="442"/>
      <c r="AI102" s="442"/>
      <c r="AJ102" s="442"/>
      <c r="AK102" s="442"/>
      <c r="AL102" s="442"/>
      <c r="AM102" s="442"/>
      <c r="AN102" s="442"/>
      <c r="AO102" s="442"/>
      <c r="AP102" s="442"/>
      <c r="AQ102" s="442"/>
      <c r="AR102" s="443"/>
      <c r="AS102" s="373"/>
      <c r="AT102" s="374"/>
      <c r="AU102" s="374"/>
      <c r="AV102" s="113" t="s">
        <v>171</v>
      </c>
      <c r="AW102" s="194">
        <f>AS102</f>
        <v>0</v>
      </c>
      <c r="AX102" s="345" t="s">
        <v>171</v>
      </c>
      <c r="AY102" s="207">
        <f>ROUNDUP(AW102,-3)</f>
        <v>0</v>
      </c>
      <c r="AZ102" s="203" t="s">
        <v>171</v>
      </c>
      <c r="BA102" s="35"/>
    </row>
    <row r="103" spans="1:55" ht="16.95" customHeight="1">
      <c r="A103" s="26" t="s">
        <v>126</v>
      </c>
      <c r="B103" s="389" t="s">
        <v>127</v>
      </c>
      <c r="C103" s="389"/>
      <c r="D103" s="389"/>
      <c r="E103" s="389"/>
      <c r="F103" s="389"/>
      <c r="G103" s="390"/>
      <c r="H103" s="146" t="s">
        <v>165</v>
      </c>
      <c r="I103" s="391"/>
      <c r="J103" s="391"/>
      <c r="K103" s="391"/>
      <c r="L103" s="391"/>
      <c r="M103" s="391"/>
      <c r="N103" s="391"/>
      <c r="O103" s="391"/>
      <c r="P103" s="391"/>
      <c r="Q103" s="391"/>
      <c r="R103" s="391"/>
      <c r="S103" s="427" t="s">
        <v>193</v>
      </c>
      <c r="T103" s="428"/>
      <c r="U103" s="428"/>
      <c r="V103" s="428"/>
      <c r="W103" s="428"/>
      <c r="X103" s="428"/>
      <c r="Y103" s="428"/>
      <c r="Z103" s="428"/>
      <c r="AA103" s="428"/>
      <c r="AB103" s="428"/>
      <c r="AC103" s="428"/>
      <c r="AD103" s="429" t="s">
        <v>0</v>
      </c>
      <c r="AE103" s="428"/>
      <c r="AF103" s="428"/>
      <c r="AG103" s="430"/>
      <c r="AH103" s="429" t="s">
        <v>193</v>
      </c>
      <c r="AI103" s="428"/>
      <c r="AJ103" s="428"/>
      <c r="AK103" s="428"/>
      <c r="AL103" s="428"/>
      <c r="AM103" s="428"/>
      <c r="AN103" s="428"/>
      <c r="AO103" s="428"/>
      <c r="AP103" s="428"/>
      <c r="AQ103" s="428"/>
      <c r="AR103" s="430"/>
      <c r="AS103" s="431" t="s">
        <v>0</v>
      </c>
      <c r="AT103" s="432"/>
      <c r="AU103" s="432"/>
      <c r="AV103" s="433"/>
      <c r="AW103" s="377">
        <f>AD104+AS104+AD105+AS105+AD106+AS106</f>
        <v>0</v>
      </c>
      <c r="AX103" s="379" t="s">
        <v>171</v>
      </c>
      <c r="AY103" s="381">
        <f>ROUNDUP(AW103,-3)</f>
        <v>0</v>
      </c>
      <c r="AZ103" s="366" t="s">
        <v>171</v>
      </c>
      <c r="BA103" s="35"/>
    </row>
    <row r="104" spans="1:55" ht="16.95" customHeight="1">
      <c r="A104" s="23"/>
      <c r="B104" s="52"/>
      <c r="C104" s="52"/>
      <c r="D104" s="52"/>
      <c r="E104" s="52"/>
      <c r="F104" s="52"/>
      <c r="G104" s="53"/>
      <c r="H104" s="148"/>
      <c r="I104" s="421"/>
      <c r="J104" s="421"/>
      <c r="K104" s="421"/>
      <c r="L104" s="421"/>
      <c r="M104" s="421"/>
      <c r="N104" s="421"/>
      <c r="O104" s="421"/>
      <c r="P104" s="421"/>
      <c r="Q104" s="421"/>
      <c r="R104" s="421"/>
      <c r="S104" s="100" t="s">
        <v>100</v>
      </c>
      <c r="T104" s="422"/>
      <c r="U104" s="422"/>
      <c r="V104" s="422"/>
      <c r="W104" s="422"/>
      <c r="X104" s="422"/>
      <c r="Y104" s="422"/>
      <c r="Z104" s="422"/>
      <c r="AA104" s="422"/>
      <c r="AB104" s="422"/>
      <c r="AC104" s="422"/>
      <c r="AD104" s="423"/>
      <c r="AE104" s="424"/>
      <c r="AF104" s="425"/>
      <c r="AG104" s="96" t="s">
        <v>96</v>
      </c>
      <c r="AH104" s="80" t="s">
        <v>109</v>
      </c>
      <c r="AI104" s="422"/>
      <c r="AJ104" s="422"/>
      <c r="AK104" s="422"/>
      <c r="AL104" s="422"/>
      <c r="AM104" s="422"/>
      <c r="AN104" s="422"/>
      <c r="AO104" s="422"/>
      <c r="AP104" s="422"/>
      <c r="AQ104" s="422"/>
      <c r="AR104" s="426"/>
      <c r="AS104" s="385"/>
      <c r="AT104" s="386"/>
      <c r="AU104" s="386"/>
      <c r="AV104" s="70" t="s">
        <v>171</v>
      </c>
      <c r="AW104" s="418"/>
      <c r="AX104" s="419"/>
      <c r="AY104" s="420"/>
      <c r="AZ104" s="367"/>
      <c r="BA104" s="35"/>
    </row>
    <row r="105" spans="1:55" ht="16.95" customHeight="1">
      <c r="A105" s="23"/>
      <c r="B105" s="52"/>
      <c r="C105" s="52"/>
      <c r="D105" s="52"/>
      <c r="E105" s="52"/>
      <c r="F105" s="52"/>
      <c r="G105" s="53"/>
      <c r="H105" s="148"/>
      <c r="I105" s="421"/>
      <c r="J105" s="421"/>
      <c r="K105" s="421"/>
      <c r="L105" s="421"/>
      <c r="M105" s="421"/>
      <c r="N105" s="421"/>
      <c r="O105" s="421"/>
      <c r="P105" s="421"/>
      <c r="Q105" s="421"/>
      <c r="R105" s="421"/>
      <c r="S105" s="101" t="s">
        <v>110</v>
      </c>
      <c r="T105" s="422"/>
      <c r="U105" s="422"/>
      <c r="V105" s="422"/>
      <c r="W105" s="422"/>
      <c r="X105" s="422"/>
      <c r="Y105" s="422"/>
      <c r="Z105" s="422"/>
      <c r="AA105" s="422"/>
      <c r="AB105" s="422"/>
      <c r="AC105" s="422"/>
      <c r="AD105" s="423"/>
      <c r="AE105" s="424"/>
      <c r="AF105" s="425"/>
      <c r="AG105" s="96" t="s">
        <v>96</v>
      </c>
      <c r="AH105" s="97" t="s">
        <v>111</v>
      </c>
      <c r="AI105" s="422"/>
      <c r="AJ105" s="422"/>
      <c r="AK105" s="422"/>
      <c r="AL105" s="422"/>
      <c r="AM105" s="422"/>
      <c r="AN105" s="422"/>
      <c r="AO105" s="422"/>
      <c r="AP105" s="422"/>
      <c r="AQ105" s="422"/>
      <c r="AR105" s="426"/>
      <c r="AS105" s="385"/>
      <c r="AT105" s="386"/>
      <c r="AU105" s="386"/>
      <c r="AV105" s="70" t="s">
        <v>171</v>
      </c>
      <c r="AW105" s="418"/>
      <c r="AX105" s="419"/>
      <c r="AY105" s="420"/>
      <c r="AZ105" s="367"/>
      <c r="BA105" s="35"/>
    </row>
    <row r="106" spans="1:55" ht="16.95" customHeight="1" thickBot="1">
      <c r="A106" s="30"/>
      <c r="B106" s="59"/>
      <c r="C106" s="59"/>
      <c r="D106" s="59"/>
      <c r="E106" s="59"/>
      <c r="F106" s="59"/>
      <c r="G106" s="60"/>
      <c r="H106" s="157"/>
      <c r="I106" s="383"/>
      <c r="J106" s="383"/>
      <c r="K106" s="383"/>
      <c r="L106" s="383"/>
      <c r="M106" s="383"/>
      <c r="N106" s="383"/>
      <c r="O106" s="383"/>
      <c r="P106" s="383"/>
      <c r="Q106" s="383"/>
      <c r="R106" s="383"/>
      <c r="S106" s="81" t="s">
        <v>113</v>
      </c>
      <c r="T106" s="384"/>
      <c r="U106" s="384"/>
      <c r="V106" s="384"/>
      <c r="W106" s="384"/>
      <c r="X106" s="384"/>
      <c r="Y106" s="384"/>
      <c r="Z106" s="384"/>
      <c r="AA106" s="384"/>
      <c r="AB106" s="384"/>
      <c r="AC106" s="384"/>
      <c r="AD106" s="385"/>
      <c r="AE106" s="386"/>
      <c r="AF106" s="387"/>
      <c r="AG106" s="96" t="s">
        <v>96</v>
      </c>
      <c r="AH106" s="80" t="s">
        <v>114</v>
      </c>
      <c r="AI106" s="384"/>
      <c r="AJ106" s="384"/>
      <c r="AK106" s="384"/>
      <c r="AL106" s="384"/>
      <c r="AM106" s="384"/>
      <c r="AN106" s="384"/>
      <c r="AO106" s="384"/>
      <c r="AP106" s="384"/>
      <c r="AQ106" s="384"/>
      <c r="AR106" s="388"/>
      <c r="AS106" s="385"/>
      <c r="AT106" s="386"/>
      <c r="AU106" s="386"/>
      <c r="AV106" s="70" t="s">
        <v>171</v>
      </c>
      <c r="AW106" s="378"/>
      <c r="AX106" s="380"/>
      <c r="AY106" s="382"/>
      <c r="AZ106" s="368"/>
      <c r="BA106" s="35"/>
    </row>
    <row r="107" spans="1:55" ht="16.95" customHeight="1">
      <c r="A107" s="23" t="s">
        <v>129</v>
      </c>
      <c r="B107" s="389" t="s">
        <v>130</v>
      </c>
      <c r="C107" s="389"/>
      <c r="D107" s="389"/>
      <c r="E107" s="389"/>
      <c r="F107" s="389"/>
      <c r="G107" s="390"/>
      <c r="H107" s="146" t="s">
        <v>165</v>
      </c>
      <c r="I107" s="391"/>
      <c r="J107" s="391"/>
      <c r="K107" s="391"/>
      <c r="L107" s="391"/>
      <c r="M107" s="391"/>
      <c r="N107" s="391"/>
      <c r="O107" s="391"/>
      <c r="P107" s="391"/>
      <c r="Q107" s="391"/>
      <c r="R107" s="391"/>
      <c r="S107" s="32" t="s">
        <v>100</v>
      </c>
      <c r="T107" s="402"/>
      <c r="U107" s="402"/>
      <c r="V107" s="402"/>
      <c r="W107" s="402"/>
      <c r="X107" s="402"/>
      <c r="Y107" s="402"/>
      <c r="Z107" s="402"/>
      <c r="AA107" s="402"/>
      <c r="AB107" s="402"/>
      <c r="AC107" s="402"/>
      <c r="AD107" s="403"/>
      <c r="AE107" s="404"/>
      <c r="AF107" s="405"/>
      <c r="AG107" s="132" t="s">
        <v>96</v>
      </c>
      <c r="AH107" s="123" t="s">
        <v>109</v>
      </c>
      <c r="AI107" s="402"/>
      <c r="AJ107" s="402"/>
      <c r="AK107" s="402"/>
      <c r="AL107" s="402"/>
      <c r="AM107" s="402"/>
      <c r="AN107" s="402"/>
      <c r="AO107" s="402"/>
      <c r="AP107" s="402"/>
      <c r="AQ107" s="402"/>
      <c r="AR107" s="406"/>
      <c r="AS107" s="407"/>
      <c r="AT107" s="408"/>
      <c r="AU107" s="408"/>
      <c r="AV107" s="111" t="s">
        <v>171</v>
      </c>
      <c r="AW107" s="377">
        <f>AD107+AS107+AD108+AS108</f>
        <v>0</v>
      </c>
      <c r="AX107" s="379" t="s">
        <v>171</v>
      </c>
      <c r="AY107" s="381">
        <f>ROUNDUP(AW107,-3)</f>
        <v>0</v>
      </c>
      <c r="AZ107" s="366" t="s">
        <v>171</v>
      </c>
      <c r="BA107" s="35"/>
    </row>
    <row r="108" spans="1:55" ht="16.95" customHeight="1" thickBot="1">
      <c r="A108" s="23"/>
      <c r="B108" s="52"/>
      <c r="C108" s="52"/>
      <c r="D108" s="52"/>
      <c r="E108" s="52"/>
      <c r="F108" s="52"/>
      <c r="G108" s="53"/>
      <c r="H108" s="148"/>
      <c r="I108" s="383"/>
      <c r="J108" s="383"/>
      <c r="K108" s="383"/>
      <c r="L108" s="383"/>
      <c r="M108" s="383"/>
      <c r="N108" s="383"/>
      <c r="O108" s="383"/>
      <c r="P108" s="383"/>
      <c r="Q108" s="383"/>
      <c r="R108" s="383"/>
      <c r="S108" s="127" t="s">
        <v>110</v>
      </c>
      <c r="T108" s="397"/>
      <c r="U108" s="397"/>
      <c r="V108" s="397"/>
      <c r="W108" s="397"/>
      <c r="X108" s="397"/>
      <c r="Y108" s="397"/>
      <c r="Z108" s="397"/>
      <c r="AA108" s="397"/>
      <c r="AB108" s="397"/>
      <c r="AC108" s="397"/>
      <c r="AD108" s="398"/>
      <c r="AE108" s="399"/>
      <c r="AF108" s="400"/>
      <c r="AG108" s="98" t="s">
        <v>96</v>
      </c>
      <c r="AH108" s="99" t="s">
        <v>111</v>
      </c>
      <c r="AI108" s="397"/>
      <c r="AJ108" s="397"/>
      <c r="AK108" s="397"/>
      <c r="AL108" s="397"/>
      <c r="AM108" s="397"/>
      <c r="AN108" s="397"/>
      <c r="AO108" s="397"/>
      <c r="AP108" s="397"/>
      <c r="AQ108" s="397"/>
      <c r="AR108" s="401"/>
      <c r="AS108" s="398"/>
      <c r="AT108" s="399"/>
      <c r="AU108" s="399"/>
      <c r="AV108" s="112" t="s">
        <v>171</v>
      </c>
      <c r="AW108" s="378"/>
      <c r="AX108" s="380"/>
      <c r="AY108" s="382"/>
      <c r="AZ108" s="368"/>
      <c r="BA108" s="35"/>
    </row>
    <row r="109" spans="1:55" ht="16.95" customHeight="1" thickBot="1">
      <c r="A109" s="24" t="s">
        <v>132</v>
      </c>
      <c r="B109" s="369" t="s">
        <v>133</v>
      </c>
      <c r="C109" s="369"/>
      <c r="D109" s="369"/>
      <c r="E109" s="369"/>
      <c r="F109" s="369"/>
      <c r="G109" s="370"/>
      <c r="H109" s="145" t="s">
        <v>165</v>
      </c>
      <c r="I109" s="371"/>
      <c r="J109" s="371"/>
      <c r="K109" s="371"/>
      <c r="L109" s="371"/>
      <c r="M109" s="371"/>
      <c r="N109" s="371"/>
      <c r="O109" s="371"/>
      <c r="P109" s="371"/>
      <c r="Q109" s="371"/>
      <c r="R109" s="371"/>
      <c r="S109" s="33" t="s">
        <v>100</v>
      </c>
      <c r="T109" s="409"/>
      <c r="U109" s="409"/>
      <c r="V109" s="409"/>
      <c r="W109" s="409"/>
      <c r="X109" s="409"/>
      <c r="Y109" s="409"/>
      <c r="Z109" s="409"/>
      <c r="AA109" s="409"/>
      <c r="AB109" s="409"/>
      <c r="AC109" s="409"/>
      <c r="AD109" s="410"/>
      <c r="AE109" s="411"/>
      <c r="AF109" s="412"/>
      <c r="AG109" s="133" t="s">
        <v>96</v>
      </c>
      <c r="AH109" s="130" t="s">
        <v>109</v>
      </c>
      <c r="AI109" s="409"/>
      <c r="AJ109" s="409"/>
      <c r="AK109" s="409"/>
      <c r="AL109" s="409"/>
      <c r="AM109" s="409"/>
      <c r="AN109" s="409"/>
      <c r="AO109" s="409"/>
      <c r="AP109" s="409"/>
      <c r="AQ109" s="409"/>
      <c r="AR109" s="413"/>
      <c r="AS109" s="410"/>
      <c r="AT109" s="411"/>
      <c r="AU109" s="411"/>
      <c r="AV109" s="115" t="s">
        <v>171</v>
      </c>
      <c r="AW109" s="200">
        <f>AD109+AS109</f>
        <v>0</v>
      </c>
      <c r="AX109" s="346" t="s">
        <v>171</v>
      </c>
      <c r="AY109" s="207">
        <f>ROUNDUP(AW109,-3)</f>
        <v>0</v>
      </c>
      <c r="AZ109" s="203" t="s">
        <v>171</v>
      </c>
      <c r="BA109" s="35"/>
    </row>
    <row r="110" spans="1:55" ht="16.95" customHeight="1" thickBot="1">
      <c r="A110" s="23" t="s">
        <v>134</v>
      </c>
      <c r="B110" s="369" t="s">
        <v>135</v>
      </c>
      <c r="C110" s="369"/>
      <c r="D110" s="369"/>
      <c r="E110" s="369"/>
      <c r="F110" s="369"/>
      <c r="G110" s="370"/>
      <c r="H110" s="146" t="s">
        <v>165</v>
      </c>
      <c r="I110" s="371"/>
      <c r="J110" s="371"/>
      <c r="K110" s="371"/>
      <c r="L110" s="371"/>
      <c r="M110" s="371"/>
      <c r="N110" s="371"/>
      <c r="O110" s="371"/>
      <c r="P110" s="371"/>
      <c r="Q110" s="371"/>
      <c r="R110" s="371"/>
      <c r="S110" s="129" t="s">
        <v>100</v>
      </c>
      <c r="T110" s="372"/>
      <c r="U110" s="372"/>
      <c r="V110" s="372"/>
      <c r="W110" s="372"/>
      <c r="X110" s="372"/>
      <c r="Y110" s="372"/>
      <c r="Z110" s="372"/>
      <c r="AA110" s="372"/>
      <c r="AB110" s="372"/>
      <c r="AC110" s="372"/>
      <c r="AD110" s="373"/>
      <c r="AE110" s="374"/>
      <c r="AF110" s="375"/>
      <c r="AG110" s="134" t="s">
        <v>96</v>
      </c>
      <c r="AH110" s="125" t="s">
        <v>109</v>
      </c>
      <c r="AI110" s="372"/>
      <c r="AJ110" s="372"/>
      <c r="AK110" s="372"/>
      <c r="AL110" s="372"/>
      <c r="AM110" s="372"/>
      <c r="AN110" s="372"/>
      <c r="AO110" s="372"/>
      <c r="AP110" s="372"/>
      <c r="AQ110" s="372"/>
      <c r="AR110" s="376"/>
      <c r="AS110" s="373"/>
      <c r="AT110" s="374"/>
      <c r="AU110" s="374"/>
      <c r="AV110" s="113" t="s">
        <v>171</v>
      </c>
      <c r="AW110" s="201">
        <f>AD110+AS110</f>
        <v>0</v>
      </c>
      <c r="AX110" s="346" t="s">
        <v>171</v>
      </c>
      <c r="AY110" s="207">
        <f t="shared" ref="AY110:AY113" si="16">ROUNDUP(AW110,-3)</f>
        <v>0</v>
      </c>
      <c r="AZ110" s="203" t="s">
        <v>171</v>
      </c>
      <c r="BA110" s="35"/>
    </row>
    <row r="111" spans="1:55" ht="16.95" customHeight="1" thickBot="1">
      <c r="A111" s="24" t="s">
        <v>136</v>
      </c>
      <c r="B111" s="369" t="s">
        <v>137</v>
      </c>
      <c r="C111" s="369"/>
      <c r="D111" s="369"/>
      <c r="E111" s="369"/>
      <c r="F111" s="369"/>
      <c r="G111" s="370"/>
      <c r="H111" s="145" t="s">
        <v>165</v>
      </c>
      <c r="I111" s="371"/>
      <c r="J111" s="371"/>
      <c r="K111" s="371"/>
      <c r="L111" s="371"/>
      <c r="M111" s="371"/>
      <c r="N111" s="371"/>
      <c r="O111" s="371"/>
      <c r="P111" s="371"/>
      <c r="Q111" s="371"/>
      <c r="R111" s="371"/>
      <c r="S111" s="129" t="s">
        <v>100</v>
      </c>
      <c r="T111" s="372"/>
      <c r="U111" s="372"/>
      <c r="V111" s="372"/>
      <c r="W111" s="372"/>
      <c r="X111" s="372"/>
      <c r="Y111" s="372"/>
      <c r="Z111" s="372"/>
      <c r="AA111" s="372"/>
      <c r="AB111" s="372"/>
      <c r="AC111" s="372"/>
      <c r="AD111" s="373"/>
      <c r="AE111" s="374"/>
      <c r="AF111" s="375"/>
      <c r="AG111" s="134" t="s">
        <v>96</v>
      </c>
      <c r="AH111" s="125" t="s">
        <v>109</v>
      </c>
      <c r="AI111" s="372"/>
      <c r="AJ111" s="372"/>
      <c r="AK111" s="372"/>
      <c r="AL111" s="372"/>
      <c r="AM111" s="372"/>
      <c r="AN111" s="372"/>
      <c r="AO111" s="372"/>
      <c r="AP111" s="372"/>
      <c r="AQ111" s="372"/>
      <c r="AR111" s="376"/>
      <c r="AS111" s="373"/>
      <c r="AT111" s="374"/>
      <c r="AU111" s="374"/>
      <c r="AV111" s="113" t="s">
        <v>171</v>
      </c>
      <c r="AW111" s="200">
        <f>AD111+AS111</f>
        <v>0</v>
      </c>
      <c r="AX111" s="346" t="s">
        <v>171</v>
      </c>
      <c r="AY111" s="207">
        <f t="shared" si="16"/>
        <v>0</v>
      </c>
      <c r="AZ111" s="203" t="s">
        <v>171</v>
      </c>
      <c r="BA111" s="35"/>
    </row>
    <row r="112" spans="1:55" ht="16.95" customHeight="1" thickBot="1">
      <c r="A112" s="23" t="s">
        <v>138</v>
      </c>
      <c r="B112" s="369" t="s">
        <v>139</v>
      </c>
      <c r="C112" s="369"/>
      <c r="D112" s="369"/>
      <c r="E112" s="369"/>
      <c r="F112" s="369"/>
      <c r="G112" s="370"/>
      <c r="H112" s="146" t="s">
        <v>165</v>
      </c>
      <c r="I112" s="371"/>
      <c r="J112" s="371"/>
      <c r="K112" s="371"/>
      <c r="L112" s="371"/>
      <c r="M112" s="371"/>
      <c r="N112" s="371"/>
      <c r="O112" s="371"/>
      <c r="P112" s="371"/>
      <c r="Q112" s="371"/>
      <c r="R112" s="371"/>
      <c r="S112" s="129" t="s">
        <v>100</v>
      </c>
      <c r="T112" s="372"/>
      <c r="U112" s="372"/>
      <c r="V112" s="372"/>
      <c r="W112" s="372"/>
      <c r="X112" s="372"/>
      <c r="Y112" s="372"/>
      <c r="Z112" s="372"/>
      <c r="AA112" s="372"/>
      <c r="AB112" s="372"/>
      <c r="AC112" s="372"/>
      <c r="AD112" s="373"/>
      <c r="AE112" s="374"/>
      <c r="AF112" s="375"/>
      <c r="AG112" s="134" t="s">
        <v>96</v>
      </c>
      <c r="AH112" s="125" t="s">
        <v>109</v>
      </c>
      <c r="AI112" s="372"/>
      <c r="AJ112" s="372"/>
      <c r="AK112" s="372"/>
      <c r="AL112" s="372"/>
      <c r="AM112" s="372"/>
      <c r="AN112" s="372"/>
      <c r="AO112" s="372"/>
      <c r="AP112" s="372"/>
      <c r="AQ112" s="372"/>
      <c r="AR112" s="376"/>
      <c r="AS112" s="373"/>
      <c r="AT112" s="374"/>
      <c r="AU112" s="374"/>
      <c r="AV112" s="113" t="s">
        <v>171</v>
      </c>
      <c r="AW112" s="200">
        <f>AD112+AS112</f>
        <v>0</v>
      </c>
      <c r="AX112" s="346" t="s">
        <v>171</v>
      </c>
      <c r="AY112" s="207">
        <f t="shared" si="16"/>
        <v>0</v>
      </c>
      <c r="AZ112" s="203" t="s">
        <v>171</v>
      </c>
      <c r="BA112" s="35"/>
    </row>
    <row r="113" spans="1:53" ht="16.95" customHeight="1" thickBot="1">
      <c r="A113" s="24" t="s">
        <v>140</v>
      </c>
      <c r="B113" s="369" t="s">
        <v>141</v>
      </c>
      <c r="C113" s="369"/>
      <c r="D113" s="369"/>
      <c r="E113" s="369"/>
      <c r="F113" s="369"/>
      <c r="G113" s="370"/>
      <c r="H113" s="145" t="s">
        <v>165</v>
      </c>
      <c r="I113" s="371"/>
      <c r="J113" s="371"/>
      <c r="K113" s="371"/>
      <c r="L113" s="371"/>
      <c r="M113" s="371"/>
      <c r="N113" s="371"/>
      <c r="O113" s="371"/>
      <c r="P113" s="371"/>
      <c r="Q113" s="371"/>
      <c r="R113" s="371"/>
      <c r="S113" s="129" t="s">
        <v>100</v>
      </c>
      <c r="T113" s="372"/>
      <c r="U113" s="372"/>
      <c r="V113" s="372"/>
      <c r="W113" s="372"/>
      <c r="X113" s="372"/>
      <c r="Y113" s="372"/>
      <c r="Z113" s="372"/>
      <c r="AA113" s="372"/>
      <c r="AB113" s="372"/>
      <c r="AC113" s="372"/>
      <c r="AD113" s="373"/>
      <c r="AE113" s="374"/>
      <c r="AF113" s="375"/>
      <c r="AG113" s="134" t="s">
        <v>96</v>
      </c>
      <c r="AH113" s="125" t="s">
        <v>109</v>
      </c>
      <c r="AI113" s="372"/>
      <c r="AJ113" s="372"/>
      <c r="AK113" s="372"/>
      <c r="AL113" s="372"/>
      <c r="AM113" s="372"/>
      <c r="AN113" s="372"/>
      <c r="AO113" s="372"/>
      <c r="AP113" s="372"/>
      <c r="AQ113" s="372"/>
      <c r="AR113" s="376"/>
      <c r="AS113" s="373"/>
      <c r="AT113" s="374"/>
      <c r="AU113" s="374"/>
      <c r="AV113" s="113" t="s">
        <v>171</v>
      </c>
      <c r="AW113" s="200">
        <f>AD113+AS113</f>
        <v>0</v>
      </c>
      <c r="AX113" s="346" t="s">
        <v>171</v>
      </c>
      <c r="AY113" s="207">
        <f t="shared" si="16"/>
        <v>0</v>
      </c>
      <c r="AZ113" s="203" t="s">
        <v>171</v>
      </c>
      <c r="BA113" s="35"/>
    </row>
    <row r="114" spans="1:53" ht="16.95" customHeight="1">
      <c r="A114" s="23" t="s">
        <v>142</v>
      </c>
      <c r="B114" s="389" t="s">
        <v>143</v>
      </c>
      <c r="C114" s="389"/>
      <c r="D114" s="389"/>
      <c r="E114" s="389"/>
      <c r="F114" s="389"/>
      <c r="G114" s="390"/>
      <c r="H114" s="147" t="s">
        <v>165</v>
      </c>
      <c r="I114" s="391"/>
      <c r="J114" s="391"/>
      <c r="K114" s="391"/>
      <c r="L114" s="391"/>
      <c r="M114" s="391"/>
      <c r="N114" s="391"/>
      <c r="O114" s="391"/>
      <c r="P114" s="391"/>
      <c r="Q114" s="391"/>
      <c r="R114" s="391"/>
      <c r="S114" s="128" t="s">
        <v>100</v>
      </c>
      <c r="T114" s="392"/>
      <c r="U114" s="392"/>
      <c r="V114" s="392"/>
      <c r="W114" s="392"/>
      <c r="X114" s="392"/>
      <c r="Y114" s="392"/>
      <c r="Z114" s="392"/>
      <c r="AA114" s="392"/>
      <c r="AB114" s="392"/>
      <c r="AC114" s="392"/>
      <c r="AD114" s="393"/>
      <c r="AE114" s="394"/>
      <c r="AF114" s="395"/>
      <c r="AG114" s="135" t="s">
        <v>96</v>
      </c>
      <c r="AH114" s="124" t="s">
        <v>109</v>
      </c>
      <c r="AI114" s="392"/>
      <c r="AJ114" s="392"/>
      <c r="AK114" s="392"/>
      <c r="AL114" s="392"/>
      <c r="AM114" s="392"/>
      <c r="AN114" s="392"/>
      <c r="AO114" s="392"/>
      <c r="AP114" s="392"/>
      <c r="AQ114" s="392"/>
      <c r="AR114" s="396"/>
      <c r="AS114" s="410"/>
      <c r="AT114" s="411"/>
      <c r="AU114" s="411"/>
      <c r="AV114" s="115" t="s">
        <v>171</v>
      </c>
      <c r="AW114" s="414">
        <f>AD114+AS114+AD115+AS115</f>
        <v>0</v>
      </c>
      <c r="AX114" s="416" t="s">
        <v>171</v>
      </c>
      <c r="AY114" s="381">
        <f>ROUNDUP(AW114,-3)</f>
        <v>0</v>
      </c>
      <c r="AZ114" s="366" t="s">
        <v>171</v>
      </c>
      <c r="BA114" s="35"/>
    </row>
    <row r="115" spans="1:53" ht="16.95" customHeight="1" thickBot="1">
      <c r="A115" s="23"/>
      <c r="B115" s="52"/>
      <c r="C115" s="52"/>
      <c r="D115" s="52"/>
      <c r="E115" s="52"/>
      <c r="F115" s="52"/>
      <c r="G115" s="53"/>
      <c r="H115" s="148"/>
      <c r="I115" s="383"/>
      <c r="J115" s="383"/>
      <c r="K115" s="383"/>
      <c r="L115" s="383"/>
      <c r="M115" s="383"/>
      <c r="N115" s="383"/>
      <c r="O115" s="383"/>
      <c r="P115" s="383"/>
      <c r="Q115" s="383"/>
      <c r="R115" s="383"/>
      <c r="S115" s="33" t="s">
        <v>110</v>
      </c>
      <c r="T115" s="384"/>
      <c r="U115" s="384"/>
      <c r="V115" s="384"/>
      <c r="W115" s="384"/>
      <c r="X115" s="384"/>
      <c r="Y115" s="384"/>
      <c r="Z115" s="384"/>
      <c r="AA115" s="384"/>
      <c r="AB115" s="384"/>
      <c r="AC115" s="384"/>
      <c r="AD115" s="385"/>
      <c r="AE115" s="386"/>
      <c r="AF115" s="387"/>
      <c r="AG115" s="133" t="s">
        <v>96</v>
      </c>
      <c r="AH115" s="130" t="s">
        <v>111</v>
      </c>
      <c r="AI115" s="384"/>
      <c r="AJ115" s="384"/>
      <c r="AK115" s="384"/>
      <c r="AL115" s="384"/>
      <c r="AM115" s="384"/>
      <c r="AN115" s="384"/>
      <c r="AO115" s="384"/>
      <c r="AP115" s="384"/>
      <c r="AQ115" s="384"/>
      <c r="AR115" s="388"/>
      <c r="AS115" s="385"/>
      <c r="AT115" s="386"/>
      <c r="AU115" s="386"/>
      <c r="AV115" s="70" t="s">
        <v>171</v>
      </c>
      <c r="AW115" s="415"/>
      <c r="AX115" s="417"/>
      <c r="AY115" s="382"/>
      <c r="AZ115" s="368"/>
    </row>
    <row r="116" spans="1:53" ht="16.95" customHeight="1">
      <c r="A116" s="26" t="s">
        <v>145</v>
      </c>
      <c r="B116" s="389" t="s">
        <v>146</v>
      </c>
      <c r="C116" s="389"/>
      <c r="D116" s="389"/>
      <c r="E116" s="389"/>
      <c r="F116" s="389"/>
      <c r="G116" s="390"/>
      <c r="H116" s="147" t="s">
        <v>165</v>
      </c>
      <c r="I116" s="391"/>
      <c r="J116" s="391"/>
      <c r="K116" s="391"/>
      <c r="L116" s="391"/>
      <c r="M116" s="391"/>
      <c r="N116" s="391"/>
      <c r="O116" s="391"/>
      <c r="P116" s="391"/>
      <c r="Q116" s="391"/>
      <c r="R116" s="391"/>
      <c r="S116" s="32" t="s">
        <v>100</v>
      </c>
      <c r="T116" s="402"/>
      <c r="U116" s="402"/>
      <c r="V116" s="402"/>
      <c r="W116" s="402"/>
      <c r="X116" s="402"/>
      <c r="Y116" s="402"/>
      <c r="Z116" s="402"/>
      <c r="AA116" s="402"/>
      <c r="AB116" s="402"/>
      <c r="AC116" s="402"/>
      <c r="AD116" s="403"/>
      <c r="AE116" s="404"/>
      <c r="AF116" s="405"/>
      <c r="AG116" s="132" t="s">
        <v>96</v>
      </c>
      <c r="AH116" s="123" t="s">
        <v>109</v>
      </c>
      <c r="AI116" s="402"/>
      <c r="AJ116" s="402"/>
      <c r="AK116" s="402"/>
      <c r="AL116" s="402"/>
      <c r="AM116" s="402"/>
      <c r="AN116" s="402"/>
      <c r="AO116" s="402"/>
      <c r="AP116" s="402"/>
      <c r="AQ116" s="402"/>
      <c r="AR116" s="406"/>
      <c r="AS116" s="407"/>
      <c r="AT116" s="408"/>
      <c r="AU116" s="408"/>
      <c r="AV116" s="111" t="s">
        <v>171</v>
      </c>
      <c r="AW116" s="377">
        <f>AD116+AS116+AD117+AS117</f>
        <v>0</v>
      </c>
      <c r="AX116" s="379" t="s">
        <v>171</v>
      </c>
      <c r="AY116" s="381">
        <f>ROUNDUP(AW116,-3)</f>
        <v>0</v>
      </c>
      <c r="AZ116" s="366" t="s">
        <v>171</v>
      </c>
    </row>
    <row r="117" spans="1:53" ht="16.95" customHeight="1" thickBot="1">
      <c r="A117" s="30"/>
      <c r="B117" s="59"/>
      <c r="C117" s="59"/>
      <c r="D117" s="59"/>
      <c r="E117" s="59"/>
      <c r="F117" s="59"/>
      <c r="G117" s="60"/>
      <c r="H117" s="157"/>
      <c r="I117" s="383"/>
      <c r="J117" s="383"/>
      <c r="K117" s="383"/>
      <c r="L117" s="383"/>
      <c r="M117" s="383"/>
      <c r="N117" s="383"/>
      <c r="O117" s="383"/>
      <c r="P117" s="383"/>
      <c r="Q117" s="383"/>
      <c r="R117" s="383"/>
      <c r="S117" s="127" t="s">
        <v>110</v>
      </c>
      <c r="T117" s="397"/>
      <c r="U117" s="397"/>
      <c r="V117" s="397"/>
      <c r="W117" s="397"/>
      <c r="X117" s="397"/>
      <c r="Y117" s="397"/>
      <c r="Z117" s="397"/>
      <c r="AA117" s="397"/>
      <c r="AB117" s="397"/>
      <c r="AC117" s="397"/>
      <c r="AD117" s="398"/>
      <c r="AE117" s="399"/>
      <c r="AF117" s="400"/>
      <c r="AG117" s="98" t="s">
        <v>96</v>
      </c>
      <c r="AH117" s="99" t="s">
        <v>111</v>
      </c>
      <c r="AI117" s="397"/>
      <c r="AJ117" s="397"/>
      <c r="AK117" s="397"/>
      <c r="AL117" s="397"/>
      <c r="AM117" s="397"/>
      <c r="AN117" s="397"/>
      <c r="AO117" s="397"/>
      <c r="AP117" s="397"/>
      <c r="AQ117" s="397"/>
      <c r="AR117" s="401"/>
      <c r="AS117" s="398"/>
      <c r="AT117" s="399"/>
      <c r="AU117" s="399"/>
      <c r="AV117" s="112" t="s">
        <v>171</v>
      </c>
      <c r="AW117" s="378"/>
      <c r="AX117" s="380"/>
      <c r="AY117" s="382"/>
      <c r="AZ117" s="368"/>
    </row>
    <row r="118" spans="1:53" ht="16.95" customHeight="1" thickBot="1">
      <c r="A118" s="24" t="s">
        <v>148</v>
      </c>
      <c r="B118" s="369" t="s">
        <v>149</v>
      </c>
      <c r="C118" s="369"/>
      <c r="D118" s="369"/>
      <c r="E118" s="369"/>
      <c r="F118" s="369"/>
      <c r="G118" s="370"/>
      <c r="H118" s="145" t="s">
        <v>165</v>
      </c>
      <c r="I118" s="371"/>
      <c r="J118" s="371"/>
      <c r="K118" s="371"/>
      <c r="L118" s="371"/>
      <c r="M118" s="371"/>
      <c r="N118" s="371"/>
      <c r="O118" s="371"/>
      <c r="P118" s="371"/>
      <c r="Q118" s="371"/>
      <c r="R118" s="371"/>
      <c r="S118" s="33" t="s">
        <v>100</v>
      </c>
      <c r="T118" s="409"/>
      <c r="U118" s="409"/>
      <c r="V118" s="409"/>
      <c r="W118" s="409"/>
      <c r="X118" s="409"/>
      <c r="Y118" s="409"/>
      <c r="Z118" s="409"/>
      <c r="AA118" s="409"/>
      <c r="AB118" s="409"/>
      <c r="AC118" s="409"/>
      <c r="AD118" s="410"/>
      <c r="AE118" s="411"/>
      <c r="AF118" s="412"/>
      <c r="AG118" s="133" t="s">
        <v>96</v>
      </c>
      <c r="AH118" s="130" t="s">
        <v>109</v>
      </c>
      <c r="AI118" s="409"/>
      <c r="AJ118" s="409"/>
      <c r="AK118" s="409"/>
      <c r="AL118" s="409"/>
      <c r="AM118" s="409"/>
      <c r="AN118" s="409"/>
      <c r="AO118" s="409"/>
      <c r="AP118" s="409"/>
      <c r="AQ118" s="409"/>
      <c r="AR118" s="413"/>
      <c r="AS118" s="410"/>
      <c r="AT118" s="411"/>
      <c r="AU118" s="411"/>
      <c r="AV118" s="115" t="s">
        <v>171</v>
      </c>
      <c r="AW118" s="200">
        <f>AD118+AS118</f>
        <v>0</v>
      </c>
      <c r="AX118" s="346" t="s">
        <v>171</v>
      </c>
      <c r="AY118" s="207">
        <f>ROUNDUP(AW118,-3)</f>
        <v>0</v>
      </c>
      <c r="AZ118" s="203" t="s">
        <v>171</v>
      </c>
    </row>
    <row r="119" spans="1:53" ht="16.95" customHeight="1">
      <c r="A119" s="23" t="s">
        <v>161</v>
      </c>
      <c r="B119" s="389" t="s">
        <v>160</v>
      </c>
      <c r="C119" s="389"/>
      <c r="D119" s="389"/>
      <c r="E119" s="389"/>
      <c r="F119" s="389"/>
      <c r="G119" s="390"/>
      <c r="H119" s="147" t="s">
        <v>165</v>
      </c>
      <c r="I119" s="391"/>
      <c r="J119" s="391"/>
      <c r="K119" s="391"/>
      <c r="L119" s="391"/>
      <c r="M119" s="391"/>
      <c r="N119" s="391"/>
      <c r="O119" s="391"/>
      <c r="P119" s="391"/>
      <c r="Q119" s="391"/>
      <c r="R119" s="391"/>
      <c r="S119" s="32" t="s">
        <v>100</v>
      </c>
      <c r="T119" s="402"/>
      <c r="U119" s="402"/>
      <c r="V119" s="402"/>
      <c r="W119" s="402"/>
      <c r="X119" s="402"/>
      <c r="Y119" s="402"/>
      <c r="Z119" s="402"/>
      <c r="AA119" s="402"/>
      <c r="AB119" s="402"/>
      <c r="AC119" s="402"/>
      <c r="AD119" s="403"/>
      <c r="AE119" s="404"/>
      <c r="AF119" s="405"/>
      <c r="AG119" s="132" t="s">
        <v>96</v>
      </c>
      <c r="AH119" s="123" t="s">
        <v>109</v>
      </c>
      <c r="AI119" s="402"/>
      <c r="AJ119" s="402"/>
      <c r="AK119" s="402"/>
      <c r="AL119" s="402"/>
      <c r="AM119" s="402"/>
      <c r="AN119" s="402"/>
      <c r="AO119" s="402"/>
      <c r="AP119" s="402"/>
      <c r="AQ119" s="402"/>
      <c r="AR119" s="406"/>
      <c r="AS119" s="407"/>
      <c r="AT119" s="408"/>
      <c r="AU119" s="408"/>
      <c r="AV119" s="111" t="s">
        <v>171</v>
      </c>
      <c r="AW119" s="377">
        <f>AD119+AS119+AD120+AS120</f>
        <v>0</v>
      </c>
      <c r="AX119" s="379" t="s">
        <v>171</v>
      </c>
      <c r="AY119" s="381">
        <f>ROUNDUP(AW119,-3)</f>
        <v>0</v>
      </c>
      <c r="AZ119" s="366" t="s">
        <v>171</v>
      </c>
    </row>
    <row r="120" spans="1:53" ht="16.95" customHeight="1" thickBot="1">
      <c r="A120" s="23"/>
      <c r="B120" s="59"/>
      <c r="C120" s="59"/>
      <c r="D120" s="59"/>
      <c r="E120" s="59"/>
      <c r="F120" s="59"/>
      <c r="G120" s="60"/>
      <c r="H120" s="157"/>
      <c r="I120" s="383"/>
      <c r="J120" s="383"/>
      <c r="K120" s="383"/>
      <c r="L120" s="383"/>
      <c r="M120" s="383"/>
      <c r="N120" s="383"/>
      <c r="O120" s="383"/>
      <c r="P120" s="383"/>
      <c r="Q120" s="383"/>
      <c r="R120" s="383"/>
      <c r="S120" s="127" t="s">
        <v>110</v>
      </c>
      <c r="T120" s="397"/>
      <c r="U120" s="397"/>
      <c r="V120" s="397"/>
      <c r="W120" s="397"/>
      <c r="X120" s="397"/>
      <c r="Y120" s="397"/>
      <c r="Z120" s="397"/>
      <c r="AA120" s="397"/>
      <c r="AB120" s="397"/>
      <c r="AC120" s="397"/>
      <c r="AD120" s="398"/>
      <c r="AE120" s="399"/>
      <c r="AF120" s="400"/>
      <c r="AG120" s="98" t="s">
        <v>96</v>
      </c>
      <c r="AH120" s="99" t="s">
        <v>111</v>
      </c>
      <c r="AI120" s="397"/>
      <c r="AJ120" s="397"/>
      <c r="AK120" s="397"/>
      <c r="AL120" s="397"/>
      <c r="AM120" s="397"/>
      <c r="AN120" s="397"/>
      <c r="AO120" s="397"/>
      <c r="AP120" s="397"/>
      <c r="AQ120" s="397"/>
      <c r="AR120" s="401"/>
      <c r="AS120" s="398"/>
      <c r="AT120" s="399"/>
      <c r="AU120" s="399"/>
      <c r="AV120" s="112" t="s">
        <v>171</v>
      </c>
      <c r="AW120" s="378"/>
      <c r="AX120" s="380"/>
      <c r="AY120" s="382"/>
      <c r="AZ120" s="368"/>
    </row>
    <row r="121" spans="1:53" ht="16.95" customHeight="1">
      <c r="A121" s="26" t="s">
        <v>162</v>
      </c>
      <c r="B121" s="389" t="s">
        <v>151</v>
      </c>
      <c r="C121" s="389"/>
      <c r="D121" s="389"/>
      <c r="E121" s="389"/>
      <c r="F121" s="389"/>
      <c r="G121" s="390"/>
      <c r="H121" s="147" t="s">
        <v>165</v>
      </c>
      <c r="I121" s="391"/>
      <c r="J121" s="391"/>
      <c r="K121" s="391"/>
      <c r="L121" s="391"/>
      <c r="M121" s="391"/>
      <c r="N121" s="391"/>
      <c r="O121" s="391"/>
      <c r="P121" s="391"/>
      <c r="Q121" s="391"/>
      <c r="R121" s="391"/>
      <c r="S121" s="33" t="s">
        <v>100</v>
      </c>
      <c r="T121" s="392"/>
      <c r="U121" s="392"/>
      <c r="V121" s="392"/>
      <c r="W121" s="392"/>
      <c r="X121" s="392"/>
      <c r="Y121" s="392"/>
      <c r="Z121" s="392"/>
      <c r="AA121" s="392"/>
      <c r="AB121" s="392"/>
      <c r="AC121" s="392"/>
      <c r="AD121" s="393"/>
      <c r="AE121" s="394"/>
      <c r="AF121" s="395"/>
      <c r="AG121" s="133" t="s">
        <v>96</v>
      </c>
      <c r="AH121" s="130" t="s">
        <v>109</v>
      </c>
      <c r="AI121" s="392"/>
      <c r="AJ121" s="392"/>
      <c r="AK121" s="392"/>
      <c r="AL121" s="392"/>
      <c r="AM121" s="392"/>
      <c r="AN121" s="392"/>
      <c r="AO121" s="392"/>
      <c r="AP121" s="392"/>
      <c r="AQ121" s="392"/>
      <c r="AR121" s="396"/>
      <c r="AS121" s="393"/>
      <c r="AT121" s="394"/>
      <c r="AU121" s="394"/>
      <c r="AV121" s="116" t="s">
        <v>171</v>
      </c>
      <c r="AW121" s="377">
        <f>AD121+AS121+AD122+AS122</f>
        <v>0</v>
      </c>
      <c r="AX121" s="379" t="s">
        <v>171</v>
      </c>
      <c r="AY121" s="381">
        <f>ROUNDUP(AW121,-3)</f>
        <v>0</v>
      </c>
      <c r="AZ121" s="366" t="s">
        <v>171</v>
      </c>
    </row>
    <row r="122" spans="1:53" ht="16.95" customHeight="1" thickBot="1">
      <c r="A122" s="30"/>
      <c r="B122" s="59"/>
      <c r="C122" s="59"/>
      <c r="D122" s="59"/>
      <c r="E122" s="59"/>
      <c r="F122" s="59"/>
      <c r="G122" s="60"/>
      <c r="H122" s="157"/>
      <c r="I122" s="383"/>
      <c r="J122" s="383"/>
      <c r="K122" s="383"/>
      <c r="L122" s="383"/>
      <c r="M122" s="383"/>
      <c r="N122" s="383"/>
      <c r="O122" s="383"/>
      <c r="P122" s="383"/>
      <c r="Q122" s="383"/>
      <c r="R122" s="383"/>
      <c r="S122" s="81" t="s">
        <v>110</v>
      </c>
      <c r="T122" s="384"/>
      <c r="U122" s="384"/>
      <c r="V122" s="384"/>
      <c r="W122" s="384"/>
      <c r="X122" s="384"/>
      <c r="Y122" s="384"/>
      <c r="Z122" s="384"/>
      <c r="AA122" s="384"/>
      <c r="AB122" s="384"/>
      <c r="AC122" s="384"/>
      <c r="AD122" s="385"/>
      <c r="AE122" s="386"/>
      <c r="AF122" s="387"/>
      <c r="AG122" s="96" t="s">
        <v>96</v>
      </c>
      <c r="AH122" s="80" t="s">
        <v>111</v>
      </c>
      <c r="AI122" s="384"/>
      <c r="AJ122" s="384"/>
      <c r="AK122" s="384"/>
      <c r="AL122" s="384"/>
      <c r="AM122" s="384"/>
      <c r="AN122" s="384"/>
      <c r="AO122" s="384"/>
      <c r="AP122" s="384"/>
      <c r="AQ122" s="384"/>
      <c r="AR122" s="388"/>
      <c r="AS122" s="386"/>
      <c r="AT122" s="386"/>
      <c r="AU122" s="386"/>
      <c r="AV122" s="48" t="s">
        <v>171</v>
      </c>
      <c r="AW122" s="378"/>
      <c r="AX122" s="380"/>
      <c r="AY122" s="382"/>
      <c r="AZ122" s="368"/>
    </row>
    <row r="123" spans="1:53" ht="16.95" customHeight="1" thickBot="1">
      <c r="A123" s="30" t="s">
        <v>163</v>
      </c>
      <c r="B123" s="369" t="s">
        <v>153</v>
      </c>
      <c r="C123" s="369"/>
      <c r="D123" s="369"/>
      <c r="E123" s="369"/>
      <c r="F123" s="369"/>
      <c r="G123" s="370"/>
      <c r="H123" s="146" t="s">
        <v>165</v>
      </c>
      <c r="I123" s="371"/>
      <c r="J123" s="371"/>
      <c r="K123" s="371"/>
      <c r="L123" s="371"/>
      <c r="M123" s="371"/>
      <c r="N123" s="371"/>
      <c r="O123" s="371"/>
      <c r="P123" s="371"/>
      <c r="Q123" s="371"/>
      <c r="R123" s="371"/>
      <c r="S123" s="129" t="s">
        <v>100</v>
      </c>
      <c r="T123" s="372"/>
      <c r="U123" s="372"/>
      <c r="V123" s="372"/>
      <c r="W123" s="372"/>
      <c r="X123" s="372"/>
      <c r="Y123" s="372"/>
      <c r="Z123" s="372"/>
      <c r="AA123" s="372"/>
      <c r="AB123" s="372"/>
      <c r="AC123" s="372"/>
      <c r="AD123" s="373"/>
      <c r="AE123" s="374"/>
      <c r="AF123" s="375"/>
      <c r="AG123" s="134" t="s">
        <v>96</v>
      </c>
      <c r="AH123" s="125" t="s">
        <v>109</v>
      </c>
      <c r="AI123" s="372"/>
      <c r="AJ123" s="372"/>
      <c r="AK123" s="372"/>
      <c r="AL123" s="372"/>
      <c r="AM123" s="372"/>
      <c r="AN123" s="372"/>
      <c r="AO123" s="372"/>
      <c r="AP123" s="372"/>
      <c r="AQ123" s="372"/>
      <c r="AR123" s="376"/>
      <c r="AS123" s="374"/>
      <c r="AT123" s="374"/>
      <c r="AU123" s="374"/>
      <c r="AV123" s="113" t="s">
        <v>171</v>
      </c>
      <c r="AW123" s="200">
        <f>AD123+AS123</f>
        <v>0</v>
      </c>
      <c r="AX123" s="346" t="s">
        <v>171</v>
      </c>
      <c r="AY123" s="207">
        <f>ROUNDUP(AW123,-3)</f>
        <v>0</v>
      </c>
      <c r="AZ123" s="203" t="s">
        <v>171</v>
      </c>
    </row>
    <row r="124" spans="1:53" ht="22.95" customHeight="1" thickBot="1">
      <c r="A124" s="360" t="s">
        <v>155</v>
      </c>
      <c r="B124" s="361"/>
      <c r="C124" s="361"/>
      <c r="D124" s="361"/>
      <c r="E124" s="361"/>
      <c r="F124" s="361"/>
      <c r="G124" s="361"/>
      <c r="H124" s="361"/>
      <c r="I124" s="361"/>
      <c r="J124" s="361"/>
      <c r="K124" s="361"/>
      <c r="L124" s="361"/>
      <c r="M124" s="361"/>
      <c r="N124" s="361"/>
      <c r="O124" s="361"/>
      <c r="P124" s="361"/>
      <c r="Q124" s="361"/>
      <c r="R124" s="361"/>
      <c r="S124" s="361"/>
      <c r="T124" s="361"/>
      <c r="U124" s="361"/>
      <c r="V124" s="361"/>
      <c r="W124" s="361"/>
      <c r="X124" s="361"/>
      <c r="Y124" s="361"/>
      <c r="Z124" s="361"/>
      <c r="AA124" s="361"/>
      <c r="AB124" s="361"/>
      <c r="AC124" s="361"/>
      <c r="AD124" s="361"/>
      <c r="AE124" s="361"/>
      <c r="AF124" s="361"/>
      <c r="AG124" s="361"/>
      <c r="AH124" s="361"/>
      <c r="AI124" s="361"/>
      <c r="AJ124" s="361"/>
      <c r="AK124" s="361"/>
      <c r="AL124" s="361"/>
      <c r="AM124" s="361"/>
      <c r="AN124" s="361"/>
      <c r="AO124" s="361"/>
      <c r="AP124" s="361"/>
      <c r="AQ124" s="361"/>
      <c r="AR124" s="361"/>
      <c r="AS124" s="361"/>
      <c r="AT124" s="361"/>
      <c r="AU124" s="361"/>
      <c r="AV124" s="362"/>
      <c r="AW124" s="200">
        <f>SUM(AW8:AW123)</f>
        <v>0</v>
      </c>
      <c r="AX124" s="346" t="s">
        <v>171</v>
      </c>
      <c r="AY124" s="210">
        <f>SUM(AY8:AY123)</f>
        <v>0</v>
      </c>
      <c r="AZ124" s="205" t="s">
        <v>171</v>
      </c>
    </row>
    <row r="125" spans="1:53">
      <c r="A125" s="34"/>
    </row>
    <row r="126" spans="1:53">
      <c r="A126" s="34"/>
    </row>
    <row r="127" spans="1:53">
      <c r="A127" s="34"/>
    </row>
    <row r="128" spans="1:53">
      <c r="A128" s="34"/>
    </row>
    <row r="129" spans="1:1">
      <c r="A129" s="34"/>
    </row>
    <row r="130" spans="1:1">
      <c r="A130" s="34"/>
    </row>
    <row r="131" spans="1:1">
      <c r="A131" s="34"/>
    </row>
    <row r="132" spans="1:1">
      <c r="A132" s="34"/>
    </row>
    <row r="133" spans="1:1">
      <c r="A133" s="34"/>
    </row>
    <row r="134" spans="1:1">
      <c r="A134" s="34"/>
    </row>
    <row r="135" spans="1:1">
      <c r="A135" s="34"/>
    </row>
  </sheetData>
  <sheetProtection algorithmName="SHA-512" hashValue="OMMxDj9FZbXY4kH0TCOx6Qu/Aqb3E2VmOaI0P9XUwnUFtMW6y+smGCdv7Tt71RuDcenCTaPKFHLRvKsNJKycqA==" saltValue="LdrYLUz1bQyX4vPEgaulPA==" spinCount="100000" sheet="1" selectLockedCells="1"/>
  <protectedRanges>
    <protectedRange algorithmName="SHA-512" hashValue="vG3plj9QivAFnUZdN/iq/d2lc4nhVtxcLXPN1ncvXgx63p+gSdsJVEaXfWx0ZLsuHmlFWT9asCIrMQXXegLo3A==" saltValue="XE9bLT8R81h04qHWmmKMUA==" spinCount="100000" sqref="AY123:AY124 AV80:AX83 AW65:AX79 AW63:AX63 BI11:BI14 BG68:BG85 AT104:AX104 AW123:AX123 AW119:AY122 AV108:AV123 AW108:AX118 AV105:AX107 AT105:AU123 AZ8:AZ124 AY8:AY118 AT85:AX88 AS30:AX46 AS48:AX62 AQ64:AV78 AS14:AX28 AO90:AX101 AJ90:AJ101" name="範囲1"/>
  </protectedRanges>
  <mergeCells count="697">
    <mergeCell ref="AX89:AX99"/>
    <mergeCell ref="AY84:AY88"/>
    <mergeCell ref="AZ84:AZ88"/>
    <mergeCell ref="AY89:AY101"/>
    <mergeCell ref="AZ89:AZ101"/>
    <mergeCell ref="AD91:AE91"/>
    <mergeCell ref="AD92:AE92"/>
    <mergeCell ref="AD93:AE93"/>
    <mergeCell ref="AD94:AE94"/>
    <mergeCell ref="AD95:AE95"/>
    <mergeCell ref="AD96:AE96"/>
    <mergeCell ref="AD97:AE97"/>
    <mergeCell ref="AD98:AE98"/>
    <mergeCell ref="AH91:AJ91"/>
    <mergeCell ref="AH92:AJ92"/>
    <mergeCell ref="AH93:AJ93"/>
    <mergeCell ref="AH94:AJ94"/>
    <mergeCell ref="AH95:AJ95"/>
    <mergeCell ref="AH96:AJ96"/>
    <mergeCell ref="AH97:AJ97"/>
    <mergeCell ref="AH98:AJ98"/>
    <mergeCell ref="AS91:AU91"/>
    <mergeCell ref="AS92:AU92"/>
    <mergeCell ref="AS93:AU93"/>
    <mergeCell ref="AS94:AU94"/>
    <mergeCell ref="AS95:AU95"/>
    <mergeCell ref="AS96:AU96"/>
    <mergeCell ref="AS97:AU97"/>
    <mergeCell ref="AS98:AU98"/>
    <mergeCell ref="AW89:AW99"/>
    <mergeCell ref="A1:M2"/>
    <mergeCell ref="AW1:AZ1"/>
    <mergeCell ref="P2:AR2"/>
    <mergeCell ref="B12:G12"/>
    <mergeCell ref="I12:R12"/>
    <mergeCell ref="S12:AV12"/>
    <mergeCell ref="T16:AC16"/>
    <mergeCell ref="AD16:AE16"/>
    <mergeCell ref="AH16:AJ16"/>
    <mergeCell ref="AS16:AU16"/>
    <mergeCell ref="I17:R17"/>
    <mergeCell ref="T17:AC17"/>
    <mergeCell ref="AD17:AE17"/>
    <mergeCell ref="AH17:AJ17"/>
    <mergeCell ref="AS17:AU17"/>
    <mergeCell ref="I18:R18"/>
    <mergeCell ref="T18:AC18"/>
    <mergeCell ref="AD18:AE18"/>
    <mergeCell ref="BB2:BT7"/>
    <mergeCell ref="W3:AK5"/>
    <mergeCell ref="A7:G7"/>
    <mergeCell ref="H7:R7"/>
    <mergeCell ref="S7:AV7"/>
    <mergeCell ref="AW7:AX7"/>
    <mergeCell ref="BI11:BJ11"/>
    <mergeCell ref="B10:G10"/>
    <mergeCell ref="I10:R10"/>
    <mergeCell ref="S10:AV10"/>
    <mergeCell ref="BC10:BD10"/>
    <mergeCell ref="BE10:BF10"/>
    <mergeCell ref="BI10:BJ10"/>
    <mergeCell ref="AY7:AZ7"/>
    <mergeCell ref="B8:G8"/>
    <mergeCell ref="I8:R8"/>
    <mergeCell ref="S8:AV8"/>
    <mergeCell ref="B9:G9"/>
    <mergeCell ref="I9:R9"/>
    <mergeCell ref="S9:AV9"/>
    <mergeCell ref="B11:G11"/>
    <mergeCell ref="I11:R11"/>
    <mergeCell ref="S11:AV11"/>
    <mergeCell ref="BC11:BD11"/>
    <mergeCell ref="BE11:BF11"/>
    <mergeCell ref="B13:G13"/>
    <mergeCell ref="I13:R13"/>
    <mergeCell ref="AD13:AF13"/>
    <mergeCell ref="AH13:AK13"/>
    <mergeCell ref="AS13:AV13"/>
    <mergeCell ref="AW13:AW28"/>
    <mergeCell ref="AX13:AX28"/>
    <mergeCell ref="AY13:AY46"/>
    <mergeCell ref="I15:R15"/>
    <mergeCell ref="T15:AC15"/>
    <mergeCell ref="AD15:AE15"/>
    <mergeCell ref="AH15:AJ15"/>
    <mergeCell ref="AS15:AU15"/>
    <mergeCell ref="I16:R16"/>
    <mergeCell ref="AH18:AJ18"/>
    <mergeCell ref="AS18:AU18"/>
    <mergeCell ref="I19:R19"/>
    <mergeCell ref="T19:AC19"/>
    <mergeCell ref="AD19:AE19"/>
    <mergeCell ref="AH19:AJ19"/>
    <mergeCell ref="AS19:AU19"/>
    <mergeCell ref="I20:R20"/>
    <mergeCell ref="T20:AC20"/>
    <mergeCell ref="BI13:BJ13"/>
    <mergeCell ref="I14:R14"/>
    <mergeCell ref="T14:AC14"/>
    <mergeCell ref="AD14:AE14"/>
    <mergeCell ref="AH14:AJ14"/>
    <mergeCell ref="AS14:AU14"/>
    <mergeCell ref="BC14:BH14"/>
    <mergeCell ref="BI14:BJ14"/>
    <mergeCell ref="BI12:BJ12"/>
    <mergeCell ref="T13:AC13"/>
    <mergeCell ref="BA12:BB13"/>
    <mergeCell ref="BC12:BD12"/>
    <mergeCell ref="BE12:BF12"/>
    <mergeCell ref="BC13:BD13"/>
    <mergeCell ref="BE13:BF13"/>
    <mergeCell ref="AD20:AE20"/>
    <mergeCell ref="AH20:AJ20"/>
    <mergeCell ref="AS20:AU20"/>
    <mergeCell ref="I21:R21"/>
    <mergeCell ref="T21:AC21"/>
    <mergeCell ref="AD21:AE21"/>
    <mergeCell ref="AH21:AJ21"/>
    <mergeCell ref="AS21:AU21"/>
    <mergeCell ref="I22:R22"/>
    <mergeCell ref="T22:AC22"/>
    <mergeCell ref="AD22:AE22"/>
    <mergeCell ref="AH22:AJ22"/>
    <mergeCell ref="AS22:AU22"/>
    <mergeCell ref="T25:AC25"/>
    <mergeCell ref="AD25:AE25"/>
    <mergeCell ref="AH25:AJ25"/>
    <mergeCell ref="AS25:AU25"/>
    <mergeCell ref="T26:AC26"/>
    <mergeCell ref="AD26:AE26"/>
    <mergeCell ref="AH26:AJ26"/>
    <mergeCell ref="AS26:AU26"/>
    <mergeCell ref="T23:AC23"/>
    <mergeCell ref="AD23:AE23"/>
    <mergeCell ref="AH23:AJ23"/>
    <mergeCell ref="AS23:AU23"/>
    <mergeCell ref="T24:AC24"/>
    <mergeCell ref="AD24:AE24"/>
    <mergeCell ref="AH24:AJ24"/>
    <mergeCell ref="AS24:AU24"/>
    <mergeCell ref="T27:AC27"/>
    <mergeCell ref="AD27:AE27"/>
    <mergeCell ref="AH27:AJ27"/>
    <mergeCell ref="AS27:AU27"/>
    <mergeCell ref="I28:R28"/>
    <mergeCell ref="T28:AC28"/>
    <mergeCell ref="AD28:AE28"/>
    <mergeCell ref="AH28:AJ28"/>
    <mergeCell ref="AS28:AU28"/>
    <mergeCell ref="I30:R30"/>
    <mergeCell ref="T30:AC30"/>
    <mergeCell ref="AD30:AE30"/>
    <mergeCell ref="AH30:AJ30"/>
    <mergeCell ref="AM30:AN30"/>
    <mergeCell ref="AS30:AU30"/>
    <mergeCell ref="I31:R31"/>
    <mergeCell ref="T31:AC31"/>
    <mergeCell ref="I29:R29"/>
    <mergeCell ref="AD29:AF29"/>
    <mergeCell ref="AH29:AK29"/>
    <mergeCell ref="AM29:AO29"/>
    <mergeCell ref="AS29:AV29"/>
    <mergeCell ref="AD31:AE31"/>
    <mergeCell ref="AH31:AJ31"/>
    <mergeCell ref="AM31:AN31"/>
    <mergeCell ref="AS31:AU31"/>
    <mergeCell ref="T29:AC29"/>
    <mergeCell ref="I32:R32"/>
    <mergeCell ref="T32:AC32"/>
    <mergeCell ref="AD32:AE32"/>
    <mergeCell ref="AH32:AJ32"/>
    <mergeCell ref="AM32:AN32"/>
    <mergeCell ref="AS32:AU32"/>
    <mergeCell ref="I34:R34"/>
    <mergeCell ref="T34:AC34"/>
    <mergeCell ref="AD34:AE34"/>
    <mergeCell ref="AH34:AJ34"/>
    <mergeCell ref="AM34:AN34"/>
    <mergeCell ref="AS34:AU34"/>
    <mergeCell ref="I33:R33"/>
    <mergeCell ref="T33:AC33"/>
    <mergeCell ref="AD33:AE33"/>
    <mergeCell ref="AH33:AJ33"/>
    <mergeCell ref="AM33:AN33"/>
    <mergeCell ref="AS33:AU33"/>
    <mergeCell ref="I36:R36"/>
    <mergeCell ref="T36:AC36"/>
    <mergeCell ref="AD36:AE36"/>
    <mergeCell ref="AH36:AJ36"/>
    <mergeCell ref="AM36:AN36"/>
    <mergeCell ref="AS36:AU36"/>
    <mergeCell ref="I35:R35"/>
    <mergeCell ref="T35:AC35"/>
    <mergeCell ref="AD35:AE35"/>
    <mergeCell ref="AH35:AJ35"/>
    <mergeCell ref="AM35:AN35"/>
    <mergeCell ref="AS35:AU35"/>
    <mergeCell ref="I38:R38"/>
    <mergeCell ref="T38:AC38"/>
    <mergeCell ref="AD38:AE38"/>
    <mergeCell ref="AH38:AJ38"/>
    <mergeCell ref="AM38:AN38"/>
    <mergeCell ref="AS38:AU38"/>
    <mergeCell ref="I37:R37"/>
    <mergeCell ref="T37:AC37"/>
    <mergeCell ref="AD37:AE37"/>
    <mergeCell ref="AH37:AJ37"/>
    <mergeCell ref="AM37:AN37"/>
    <mergeCell ref="AS37:AU37"/>
    <mergeCell ref="T39:AC39"/>
    <mergeCell ref="AD39:AE39"/>
    <mergeCell ref="AH39:AJ39"/>
    <mergeCell ref="AM39:AN39"/>
    <mergeCell ref="AS39:AU39"/>
    <mergeCell ref="T40:AC40"/>
    <mergeCell ref="AD40:AE40"/>
    <mergeCell ref="AH40:AJ40"/>
    <mergeCell ref="AM40:AN40"/>
    <mergeCell ref="AS40:AU40"/>
    <mergeCell ref="AX47:AX62"/>
    <mergeCell ref="AY47:AY83"/>
    <mergeCell ref="T41:AC41"/>
    <mergeCell ref="AD41:AE41"/>
    <mergeCell ref="AH41:AJ41"/>
    <mergeCell ref="AM41:AN41"/>
    <mergeCell ref="AS41:AU41"/>
    <mergeCell ref="T42:AC42"/>
    <mergeCell ref="AD42:AE42"/>
    <mergeCell ref="AH42:AJ42"/>
    <mergeCell ref="AM42:AN42"/>
    <mergeCell ref="AS42:AU42"/>
    <mergeCell ref="AW29:AW44"/>
    <mergeCell ref="AX29:AX44"/>
    <mergeCell ref="T81:AC81"/>
    <mergeCell ref="T82:AC82"/>
    <mergeCell ref="AI81:AR81"/>
    <mergeCell ref="AI82:AR82"/>
    <mergeCell ref="AH80:AH81"/>
    <mergeCell ref="AH82:AH83"/>
    <mergeCell ref="AV80:AV81"/>
    <mergeCell ref="AV82:AV83"/>
    <mergeCell ref="AG80:AG81"/>
    <mergeCell ref="AG82:AG83"/>
    <mergeCell ref="BJ43:BJ47"/>
    <mergeCell ref="BK43:BK47"/>
    <mergeCell ref="BL43:BL47"/>
    <mergeCell ref="BM43:BM47"/>
    <mergeCell ref="I44:R44"/>
    <mergeCell ref="T44:AC44"/>
    <mergeCell ref="AD44:AE44"/>
    <mergeCell ref="AH44:AJ44"/>
    <mergeCell ref="AM44:AN44"/>
    <mergeCell ref="AS44:AU44"/>
    <mergeCell ref="BD43:BD47"/>
    <mergeCell ref="BE43:BE47"/>
    <mergeCell ref="BF43:BF47"/>
    <mergeCell ref="BG43:BG47"/>
    <mergeCell ref="BH43:BH47"/>
    <mergeCell ref="BI43:BI47"/>
    <mergeCell ref="T43:AC43"/>
    <mergeCell ref="AD43:AE43"/>
    <mergeCell ref="AH43:AJ43"/>
    <mergeCell ref="AM43:AN43"/>
    <mergeCell ref="AS43:AU43"/>
    <mergeCell ref="BC43:BC47"/>
    <mergeCell ref="AS47:AV47"/>
    <mergeCell ref="AW47:AW62"/>
    <mergeCell ref="I46:R46"/>
    <mergeCell ref="T46:AC46"/>
    <mergeCell ref="AD46:AE46"/>
    <mergeCell ref="AH46:AJ46"/>
    <mergeCell ref="AM46:AN46"/>
    <mergeCell ref="AS46:AU46"/>
    <mergeCell ref="I45:R45"/>
    <mergeCell ref="T45:AC45"/>
    <mergeCell ref="AD45:AE45"/>
    <mergeCell ref="AH45:AJ45"/>
    <mergeCell ref="AM45:AN45"/>
    <mergeCell ref="AS45:AU45"/>
    <mergeCell ref="AH48:AJ48"/>
    <mergeCell ref="AM48:AN48"/>
    <mergeCell ref="AS48:AU48"/>
    <mergeCell ref="I49:R49"/>
    <mergeCell ref="T49:AC49"/>
    <mergeCell ref="AD49:AE49"/>
    <mergeCell ref="B47:G47"/>
    <mergeCell ref="I47:R47"/>
    <mergeCell ref="AD47:AF47"/>
    <mergeCell ref="AH47:AK47"/>
    <mergeCell ref="AM47:AO47"/>
    <mergeCell ref="AH49:AJ49"/>
    <mergeCell ref="AM49:AN49"/>
    <mergeCell ref="AS49:AU49"/>
    <mergeCell ref="T47:AC47"/>
    <mergeCell ref="I50:R50"/>
    <mergeCell ref="T50:AC50"/>
    <mergeCell ref="AD50:AE50"/>
    <mergeCell ref="AH50:AJ50"/>
    <mergeCell ref="AM50:AN50"/>
    <mergeCell ref="AS50:AU50"/>
    <mergeCell ref="I52:R52"/>
    <mergeCell ref="T52:AC52"/>
    <mergeCell ref="AD52:AE52"/>
    <mergeCell ref="AH52:AJ52"/>
    <mergeCell ref="AM52:AN52"/>
    <mergeCell ref="AS52:AU52"/>
    <mergeCell ref="I51:R51"/>
    <mergeCell ref="T51:AC51"/>
    <mergeCell ref="AD51:AE51"/>
    <mergeCell ref="AH51:AJ51"/>
    <mergeCell ref="AM51:AN51"/>
    <mergeCell ref="AS51:AU51"/>
    <mergeCell ref="I54:R54"/>
    <mergeCell ref="T54:AC54"/>
    <mergeCell ref="AD54:AE54"/>
    <mergeCell ref="AH54:AJ54"/>
    <mergeCell ref="AM54:AN54"/>
    <mergeCell ref="AS54:AU54"/>
    <mergeCell ref="I53:R53"/>
    <mergeCell ref="T53:AC53"/>
    <mergeCell ref="AD53:AE53"/>
    <mergeCell ref="AH53:AJ53"/>
    <mergeCell ref="AM53:AN53"/>
    <mergeCell ref="AS53:AU53"/>
    <mergeCell ref="I56:R56"/>
    <mergeCell ref="T56:AC56"/>
    <mergeCell ref="AD56:AE56"/>
    <mergeCell ref="AH56:AJ56"/>
    <mergeCell ref="AM56:AN56"/>
    <mergeCell ref="AS56:AU56"/>
    <mergeCell ref="I55:R55"/>
    <mergeCell ref="T55:AC55"/>
    <mergeCell ref="AD55:AE55"/>
    <mergeCell ref="AH55:AJ55"/>
    <mergeCell ref="AM55:AN55"/>
    <mergeCell ref="AS55:AU55"/>
    <mergeCell ref="T57:AC57"/>
    <mergeCell ref="AD57:AE57"/>
    <mergeCell ref="AH57:AJ57"/>
    <mergeCell ref="AM57:AN57"/>
    <mergeCell ref="AS57:AU57"/>
    <mergeCell ref="T58:AC58"/>
    <mergeCell ref="AD58:AE58"/>
    <mergeCell ref="AH58:AJ58"/>
    <mergeCell ref="AM58:AN58"/>
    <mergeCell ref="AS58:AU58"/>
    <mergeCell ref="T59:AC59"/>
    <mergeCell ref="AD59:AE59"/>
    <mergeCell ref="AH59:AJ59"/>
    <mergeCell ref="AM59:AN59"/>
    <mergeCell ref="AS59:AU59"/>
    <mergeCell ref="T60:AC60"/>
    <mergeCell ref="AD60:AE60"/>
    <mergeCell ref="AH60:AJ60"/>
    <mergeCell ref="AM60:AN60"/>
    <mergeCell ref="AS60:AU60"/>
    <mergeCell ref="AS62:AU62"/>
    <mergeCell ref="I63:R63"/>
    <mergeCell ref="AD63:AF63"/>
    <mergeCell ref="AH63:AK63"/>
    <mergeCell ref="AS63:AV63"/>
    <mergeCell ref="T61:AC61"/>
    <mergeCell ref="AD61:AE61"/>
    <mergeCell ref="AH61:AJ61"/>
    <mergeCell ref="AM61:AN61"/>
    <mergeCell ref="AS61:AU61"/>
    <mergeCell ref="I62:R62"/>
    <mergeCell ref="T62:AC62"/>
    <mergeCell ref="AD62:AE62"/>
    <mergeCell ref="AH62:AJ62"/>
    <mergeCell ref="AM62:AN62"/>
    <mergeCell ref="T63:AC63"/>
    <mergeCell ref="AH69:AJ69"/>
    <mergeCell ref="AD65:AE65"/>
    <mergeCell ref="AH65:AJ65"/>
    <mergeCell ref="AS65:AU65"/>
    <mergeCell ref="I66:R66"/>
    <mergeCell ref="T66:AC66"/>
    <mergeCell ref="AD66:AE66"/>
    <mergeCell ref="AH66:AJ66"/>
    <mergeCell ref="AS66:AU66"/>
    <mergeCell ref="I65:R65"/>
    <mergeCell ref="T65:AC65"/>
    <mergeCell ref="AS69:AU69"/>
    <mergeCell ref="BC69:BD69"/>
    <mergeCell ref="I70:R70"/>
    <mergeCell ref="T70:AC70"/>
    <mergeCell ref="AD70:AE70"/>
    <mergeCell ref="AH70:AJ70"/>
    <mergeCell ref="AS70:AU70"/>
    <mergeCell ref="BC70:BD70"/>
    <mergeCell ref="BC67:BD67"/>
    <mergeCell ref="I68:R68"/>
    <mergeCell ref="T68:AC68"/>
    <mergeCell ref="AD68:AE68"/>
    <mergeCell ref="AH68:AJ68"/>
    <mergeCell ref="AS68:AU68"/>
    <mergeCell ref="BC68:BD68"/>
    <mergeCell ref="I67:R67"/>
    <mergeCell ref="T67:AC67"/>
    <mergeCell ref="AD67:AE67"/>
    <mergeCell ref="AH67:AJ67"/>
    <mergeCell ref="AS67:AU67"/>
    <mergeCell ref="BA67:BB77"/>
    <mergeCell ref="I69:R69"/>
    <mergeCell ref="T69:AC69"/>
    <mergeCell ref="AD69:AE69"/>
    <mergeCell ref="I72:R72"/>
    <mergeCell ref="T72:AC72"/>
    <mergeCell ref="AD72:AE72"/>
    <mergeCell ref="AH72:AJ72"/>
    <mergeCell ref="AS72:AU72"/>
    <mergeCell ref="BC72:BD72"/>
    <mergeCell ref="I71:R71"/>
    <mergeCell ref="T71:AC71"/>
    <mergeCell ref="AD71:AE71"/>
    <mergeCell ref="AH71:AJ71"/>
    <mergeCell ref="AS71:AU71"/>
    <mergeCell ref="BC71:BD71"/>
    <mergeCell ref="AW63:AW78"/>
    <mergeCell ref="AX63:AX78"/>
    <mergeCell ref="BA63:BB65"/>
    <mergeCell ref="I64:R64"/>
    <mergeCell ref="T64:AC64"/>
    <mergeCell ref="AD64:AE64"/>
    <mergeCell ref="AH64:AJ64"/>
    <mergeCell ref="AS64:AU64"/>
    <mergeCell ref="AZ47:AZ83"/>
    <mergeCell ref="I48:R48"/>
    <mergeCell ref="T48:AC48"/>
    <mergeCell ref="AD48:AE48"/>
    <mergeCell ref="T73:AC73"/>
    <mergeCell ref="AD73:AE73"/>
    <mergeCell ref="AH73:AJ73"/>
    <mergeCell ref="AS73:AU73"/>
    <mergeCell ref="BC73:BD73"/>
    <mergeCell ref="T74:AC74"/>
    <mergeCell ref="AD74:AE74"/>
    <mergeCell ref="AH74:AJ74"/>
    <mergeCell ref="AS74:AU74"/>
    <mergeCell ref="BC74:BD74"/>
    <mergeCell ref="T75:AC75"/>
    <mergeCell ref="AD75:AE75"/>
    <mergeCell ref="AH75:AJ75"/>
    <mergeCell ref="AS75:AU75"/>
    <mergeCell ref="BC75:BD75"/>
    <mergeCell ref="T76:AC76"/>
    <mergeCell ref="AD76:AE76"/>
    <mergeCell ref="AH76:AJ76"/>
    <mergeCell ref="AS76:AU76"/>
    <mergeCell ref="BC76:BD76"/>
    <mergeCell ref="T77:AC77"/>
    <mergeCell ref="AD77:AE77"/>
    <mergeCell ref="AH77:AJ77"/>
    <mergeCell ref="AS77:AU77"/>
    <mergeCell ref="BC77:BD77"/>
    <mergeCell ref="I78:R78"/>
    <mergeCell ref="T78:AC78"/>
    <mergeCell ref="AD78:AE78"/>
    <mergeCell ref="AH78:AJ78"/>
    <mergeCell ref="AS78:AU78"/>
    <mergeCell ref="BC78:BD78"/>
    <mergeCell ref="BC79:BD79"/>
    <mergeCell ref="I80:N80"/>
    <mergeCell ref="O81:R81"/>
    <mergeCell ref="O82:R82"/>
    <mergeCell ref="S80:S81"/>
    <mergeCell ref="S82:S83"/>
    <mergeCell ref="AD80:AF81"/>
    <mergeCell ref="AD82:AF83"/>
    <mergeCell ref="AS80:AU81"/>
    <mergeCell ref="AS82:AU83"/>
    <mergeCell ref="BC80:BD80"/>
    <mergeCell ref="I83:N83"/>
    <mergeCell ref="O83:R83"/>
    <mergeCell ref="T83:AC83"/>
    <mergeCell ref="AI83:AR83"/>
    <mergeCell ref="BC83:BD83"/>
    <mergeCell ref="O80:R80"/>
    <mergeCell ref="T80:AC80"/>
    <mergeCell ref="T79:AC79"/>
    <mergeCell ref="I84:R84"/>
    <mergeCell ref="S84:AC84"/>
    <mergeCell ref="AD84:AG84"/>
    <mergeCell ref="AH84:AR84"/>
    <mergeCell ref="AS84:AV84"/>
    <mergeCell ref="AI80:AR80"/>
    <mergeCell ref="AW84:AW88"/>
    <mergeCell ref="AX84:AX88"/>
    <mergeCell ref="I79:R79"/>
    <mergeCell ref="AD79:AG79"/>
    <mergeCell ref="AS79:AV79"/>
    <mergeCell ref="AW79:AW83"/>
    <mergeCell ref="AX79:AX83"/>
    <mergeCell ref="AI79:AR79"/>
    <mergeCell ref="BC84:BD84"/>
    <mergeCell ref="I85:R85"/>
    <mergeCell ref="T85:AC85"/>
    <mergeCell ref="AD85:AF85"/>
    <mergeCell ref="AI85:AR85"/>
    <mergeCell ref="AS85:AU85"/>
    <mergeCell ref="BC85:BF85"/>
    <mergeCell ref="I86:R86"/>
    <mergeCell ref="B89:G89"/>
    <mergeCell ref="I89:R89"/>
    <mergeCell ref="S89:AC89"/>
    <mergeCell ref="AD89:AF89"/>
    <mergeCell ref="AH89:AK89"/>
    <mergeCell ref="T86:AC86"/>
    <mergeCell ref="AD86:AF86"/>
    <mergeCell ref="AI86:AR86"/>
    <mergeCell ref="AS86:AU86"/>
    <mergeCell ref="I87:R87"/>
    <mergeCell ref="T87:AC87"/>
    <mergeCell ref="AD87:AF87"/>
    <mergeCell ref="AI87:AR87"/>
    <mergeCell ref="AS87:AU87"/>
    <mergeCell ref="AS89:AV89"/>
    <mergeCell ref="B84:G84"/>
    <mergeCell ref="I90:R90"/>
    <mergeCell ref="T90:AC90"/>
    <mergeCell ref="AD90:AE90"/>
    <mergeCell ref="AH90:AJ90"/>
    <mergeCell ref="AS90:AU90"/>
    <mergeCell ref="I88:R88"/>
    <mergeCell ref="T88:AC88"/>
    <mergeCell ref="AD88:AF88"/>
    <mergeCell ref="AI88:AR88"/>
    <mergeCell ref="AS88:AU88"/>
    <mergeCell ref="B102:G102"/>
    <mergeCell ref="I102:R102"/>
    <mergeCell ref="T102:AR102"/>
    <mergeCell ref="AS102:AU102"/>
    <mergeCell ref="I99:R99"/>
    <mergeCell ref="T99:AC99"/>
    <mergeCell ref="AD99:AE99"/>
    <mergeCell ref="AH99:AJ99"/>
    <mergeCell ref="AS99:AU99"/>
    <mergeCell ref="I100:R100"/>
    <mergeCell ref="T100:AC100"/>
    <mergeCell ref="AD100:AE100"/>
    <mergeCell ref="AH100:AJ100"/>
    <mergeCell ref="AS100:AU100"/>
    <mergeCell ref="S103:AC103"/>
    <mergeCell ref="AD103:AG103"/>
    <mergeCell ref="AH103:AR103"/>
    <mergeCell ref="AS103:AV103"/>
    <mergeCell ref="I101:R101"/>
    <mergeCell ref="T101:AC101"/>
    <mergeCell ref="AD101:AE101"/>
    <mergeCell ref="AH101:AJ101"/>
    <mergeCell ref="AS101:AU101"/>
    <mergeCell ref="AW103:AW106"/>
    <mergeCell ref="AX103:AX106"/>
    <mergeCell ref="AY103:AY106"/>
    <mergeCell ref="B103:G103"/>
    <mergeCell ref="AW107:AW108"/>
    <mergeCell ref="AX107:AX108"/>
    <mergeCell ref="AY107:AY108"/>
    <mergeCell ref="AZ103:AZ106"/>
    <mergeCell ref="I104:R104"/>
    <mergeCell ref="T104:AC104"/>
    <mergeCell ref="AD104:AF104"/>
    <mergeCell ref="AI104:AR104"/>
    <mergeCell ref="AS104:AU104"/>
    <mergeCell ref="I105:R105"/>
    <mergeCell ref="T105:AC105"/>
    <mergeCell ref="AD105:AF105"/>
    <mergeCell ref="AI105:AR105"/>
    <mergeCell ref="AS105:AU105"/>
    <mergeCell ref="I106:R106"/>
    <mergeCell ref="T106:AC106"/>
    <mergeCell ref="AD106:AF106"/>
    <mergeCell ref="AI106:AR106"/>
    <mergeCell ref="AS106:AU106"/>
    <mergeCell ref="I103:R103"/>
    <mergeCell ref="AZ107:AZ108"/>
    <mergeCell ref="I108:R108"/>
    <mergeCell ref="T108:AC108"/>
    <mergeCell ref="AD108:AF108"/>
    <mergeCell ref="AI108:AR108"/>
    <mergeCell ref="AS108:AU108"/>
    <mergeCell ref="B110:G110"/>
    <mergeCell ref="I110:R110"/>
    <mergeCell ref="T110:AC110"/>
    <mergeCell ref="AD110:AF110"/>
    <mergeCell ref="AI110:AR110"/>
    <mergeCell ref="AS110:AU110"/>
    <mergeCell ref="B109:G109"/>
    <mergeCell ref="I109:R109"/>
    <mergeCell ref="T109:AC109"/>
    <mergeCell ref="AD109:AF109"/>
    <mergeCell ref="AI109:AR109"/>
    <mergeCell ref="AS109:AU109"/>
    <mergeCell ref="B107:G107"/>
    <mergeCell ref="I107:R107"/>
    <mergeCell ref="T107:AC107"/>
    <mergeCell ref="AD107:AF107"/>
    <mergeCell ref="AI107:AR107"/>
    <mergeCell ref="AS107:AU107"/>
    <mergeCell ref="B112:G112"/>
    <mergeCell ref="I112:R112"/>
    <mergeCell ref="T112:AC112"/>
    <mergeCell ref="AD112:AF112"/>
    <mergeCell ref="AI112:AR112"/>
    <mergeCell ref="AS112:AU112"/>
    <mergeCell ref="B111:G111"/>
    <mergeCell ref="I111:R111"/>
    <mergeCell ref="T111:AC111"/>
    <mergeCell ref="AD111:AF111"/>
    <mergeCell ref="AI111:AR111"/>
    <mergeCell ref="AS111:AU111"/>
    <mergeCell ref="B114:G114"/>
    <mergeCell ref="I114:R114"/>
    <mergeCell ref="T114:AC114"/>
    <mergeCell ref="AD114:AF114"/>
    <mergeCell ref="AI114:AR114"/>
    <mergeCell ref="AS114:AU114"/>
    <mergeCell ref="B113:G113"/>
    <mergeCell ref="I113:R113"/>
    <mergeCell ref="T113:AC113"/>
    <mergeCell ref="AD113:AF113"/>
    <mergeCell ref="AI113:AR113"/>
    <mergeCell ref="AS113:AU113"/>
    <mergeCell ref="AW114:AW115"/>
    <mergeCell ref="AX114:AX115"/>
    <mergeCell ref="AY114:AY115"/>
    <mergeCell ref="AW116:AW117"/>
    <mergeCell ref="AX116:AX117"/>
    <mergeCell ref="AY116:AY117"/>
    <mergeCell ref="AZ114:AZ115"/>
    <mergeCell ref="I115:R115"/>
    <mergeCell ref="T115:AC115"/>
    <mergeCell ref="AD115:AF115"/>
    <mergeCell ref="AI115:AR115"/>
    <mergeCell ref="AS115:AU115"/>
    <mergeCell ref="B118:G118"/>
    <mergeCell ref="I118:R118"/>
    <mergeCell ref="T118:AC118"/>
    <mergeCell ref="AD118:AF118"/>
    <mergeCell ref="AI118:AR118"/>
    <mergeCell ref="AS118:AU118"/>
    <mergeCell ref="B116:G116"/>
    <mergeCell ref="I116:R116"/>
    <mergeCell ref="T116:AC116"/>
    <mergeCell ref="AD116:AF116"/>
    <mergeCell ref="AI116:AR116"/>
    <mergeCell ref="AS116:AU116"/>
    <mergeCell ref="AZ116:AZ117"/>
    <mergeCell ref="I117:R117"/>
    <mergeCell ref="T117:AC117"/>
    <mergeCell ref="AD117:AF117"/>
    <mergeCell ref="AI117:AR117"/>
    <mergeCell ref="AS117:AU117"/>
    <mergeCell ref="I119:R119"/>
    <mergeCell ref="T119:AC119"/>
    <mergeCell ref="AD119:AF119"/>
    <mergeCell ref="AI119:AR119"/>
    <mergeCell ref="AS119:AU119"/>
    <mergeCell ref="T121:AC121"/>
    <mergeCell ref="AD121:AF121"/>
    <mergeCell ref="AI121:AR121"/>
    <mergeCell ref="AS121:AU121"/>
    <mergeCell ref="AW119:AW120"/>
    <mergeCell ref="AX119:AX120"/>
    <mergeCell ref="AY119:AY120"/>
    <mergeCell ref="B119:G119"/>
    <mergeCell ref="AZ119:AZ120"/>
    <mergeCell ref="I120:R120"/>
    <mergeCell ref="T120:AC120"/>
    <mergeCell ref="AD120:AF120"/>
    <mergeCell ref="AI120:AR120"/>
    <mergeCell ref="AS120:AU120"/>
    <mergeCell ref="BZ2:CF3"/>
    <mergeCell ref="A124:AV124"/>
    <mergeCell ref="BC33:BN33"/>
    <mergeCell ref="BC35:BN35"/>
    <mergeCell ref="BC38:BN38"/>
    <mergeCell ref="BC39:BN39"/>
    <mergeCell ref="AZ13:AZ46"/>
    <mergeCell ref="B123:G123"/>
    <mergeCell ref="I123:R123"/>
    <mergeCell ref="T123:AC123"/>
    <mergeCell ref="AD123:AF123"/>
    <mergeCell ref="AI123:AR123"/>
    <mergeCell ref="AS123:AU123"/>
    <mergeCell ref="AW121:AW122"/>
    <mergeCell ref="AX121:AX122"/>
    <mergeCell ref="AY121:AY122"/>
    <mergeCell ref="AZ121:AZ122"/>
    <mergeCell ref="I122:R122"/>
    <mergeCell ref="T122:AC122"/>
    <mergeCell ref="AD122:AF122"/>
    <mergeCell ref="AI122:AR122"/>
    <mergeCell ref="AS122:AU122"/>
    <mergeCell ref="B121:G121"/>
    <mergeCell ref="I121:R121"/>
  </mergeCells>
  <phoneticPr fontId="3"/>
  <dataValidations count="1">
    <dataValidation type="list" showInputMessage="1" showErrorMessage="1" sqref="W3" xr:uid="{3B116491-F5D2-44A4-AC04-1A3AB802C4B8}">
      <formula1>$BL$9:$BL$27</formula1>
    </dataValidation>
  </dataValidations>
  <printOptions horizontalCentered="1"/>
  <pageMargins left="0" right="0" top="0.19685039370078741" bottom="0" header="0.23622047244094491" footer="0.11811023622047245"/>
  <pageSetup paperSize="8" scale="41" orientation="landscape" verticalDpi="360" r:id="rId1"/>
  <headerFooter alignWithMargins="0">
    <oddHeader>&amp;R&amp;"AR P丸ゴシック体M,標準"&amp;D</oddHeader>
  </headerFooter>
  <colBreaks count="1" manualBreakCount="1">
    <brk id="5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E88E-B9C5-4210-934D-A9E713AE6B90}">
  <sheetPr>
    <tabColor rgb="FFFF0000"/>
    <pageSetUpPr fitToPage="1"/>
  </sheetPr>
  <dimension ref="A1:CF117"/>
  <sheetViews>
    <sheetView zoomScale="70" zoomScaleNormal="70" zoomScaleSheetLayoutView="106" workbookViewId="0">
      <selection activeCell="BD43" sqref="BD43:BD47"/>
    </sheetView>
  </sheetViews>
  <sheetFormatPr defaultColWidth="5.21875" defaultRowHeight="13.2"/>
  <cols>
    <col min="1" max="48" width="3.44140625" style="20" customWidth="1"/>
    <col min="49" max="49" width="14.21875" style="20" customWidth="1"/>
    <col min="50" max="50" width="3.44140625" style="20" customWidth="1"/>
    <col min="51" max="51" width="17.77734375" style="20" customWidth="1"/>
    <col min="52" max="52" width="3.44140625" style="20" customWidth="1"/>
    <col min="53" max="53" width="3.33203125" style="20" customWidth="1"/>
    <col min="54" max="54" width="5.21875" style="20"/>
    <col min="55" max="66" width="8.88671875" style="20" customWidth="1"/>
    <col min="67" max="67" width="7.21875" style="20" customWidth="1"/>
    <col min="68" max="16384" width="5.21875" style="20"/>
  </cols>
  <sheetData>
    <row r="1" spans="1:84" ht="15" thickBot="1">
      <c r="A1" s="616" t="s">
        <v>216</v>
      </c>
      <c r="B1" s="616"/>
      <c r="C1" s="616"/>
      <c r="D1" s="616"/>
      <c r="E1" s="616"/>
      <c r="F1" s="616"/>
      <c r="G1" s="616"/>
      <c r="H1" s="616"/>
      <c r="I1" s="616"/>
      <c r="J1" s="616"/>
      <c r="K1" s="616"/>
      <c r="L1" s="616"/>
      <c r="M1" s="616"/>
      <c r="AW1" s="772" t="s">
        <v>166</v>
      </c>
      <c r="AX1" s="772"/>
      <c r="AY1" s="772"/>
      <c r="AZ1" s="772"/>
    </row>
    <row r="2" spans="1:84" ht="30" customHeight="1">
      <c r="A2" s="616"/>
      <c r="B2" s="616"/>
      <c r="C2" s="616"/>
      <c r="D2" s="616"/>
      <c r="E2" s="616"/>
      <c r="F2" s="616"/>
      <c r="G2" s="616"/>
      <c r="H2" s="616"/>
      <c r="I2" s="616"/>
      <c r="J2" s="616"/>
      <c r="K2" s="616"/>
      <c r="L2" s="616"/>
      <c r="M2" s="616"/>
      <c r="N2" s="186"/>
      <c r="O2" s="186"/>
      <c r="P2" s="618" t="s">
        <v>196</v>
      </c>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186"/>
      <c r="AT2" s="186"/>
      <c r="AU2" s="186"/>
      <c r="AV2" s="186"/>
      <c r="AW2" s="186"/>
      <c r="AX2" s="186"/>
      <c r="AY2" s="186"/>
      <c r="AZ2" s="49"/>
      <c r="BB2" s="754" t="s">
        <v>231</v>
      </c>
      <c r="BC2" s="755"/>
      <c r="BD2" s="755"/>
      <c r="BE2" s="755"/>
      <c r="BF2" s="755"/>
      <c r="BG2" s="755"/>
      <c r="BH2" s="755"/>
      <c r="BI2" s="755"/>
      <c r="BJ2" s="755"/>
      <c r="BK2" s="755"/>
      <c r="BL2" s="755"/>
      <c r="BM2" s="755"/>
      <c r="BN2" s="755"/>
      <c r="BO2" s="755"/>
      <c r="BP2" s="755"/>
      <c r="BQ2" s="755"/>
      <c r="BR2" s="755"/>
      <c r="BS2" s="755"/>
      <c r="BT2" s="756"/>
    </row>
    <row r="3" spans="1:84" ht="18" customHeight="1">
      <c r="B3" s="21"/>
      <c r="C3" s="50"/>
      <c r="D3" s="50"/>
      <c r="E3" s="50"/>
      <c r="F3" s="50"/>
      <c r="G3" s="50"/>
      <c r="H3" s="20" t="s">
        <v>70</v>
      </c>
      <c r="I3" s="22"/>
      <c r="J3" s="22"/>
      <c r="K3" s="22"/>
      <c r="L3" s="50"/>
      <c r="M3" s="50"/>
      <c r="N3" s="50"/>
      <c r="O3" s="50"/>
      <c r="P3" s="50"/>
      <c r="Q3" s="50"/>
      <c r="R3" s="50"/>
      <c r="W3" s="763" t="s">
        <v>214</v>
      </c>
      <c r="X3" s="764"/>
      <c r="Y3" s="764"/>
      <c r="Z3" s="764"/>
      <c r="AA3" s="764"/>
      <c r="AB3" s="764"/>
      <c r="AC3" s="764"/>
      <c r="AD3" s="764"/>
      <c r="AE3" s="764"/>
      <c r="AF3" s="764"/>
      <c r="AG3" s="764"/>
      <c r="AH3" s="764"/>
      <c r="AI3" s="764"/>
      <c r="AJ3" s="764"/>
      <c r="AK3" s="765"/>
      <c r="AT3" s="25"/>
      <c r="AU3" s="20" t="s">
        <v>167</v>
      </c>
      <c r="AY3" s="51"/>
      <c r="AZ3" s="51"/>
      <c r="BA3" s="22"/>
      <c r="BB3" s="757"/>
      <c r="BC3" s="758"/>
      <c r="BD3" s="758"/>
      <c r="BE3" s="758"/>
      <c r="BF3" s="758"/>
      <c r="BG3" s="758"/>
      <c r="BH3" s="758"/>
      <c r="BI3" s="758"/>
      <c r="BJ3" s="758"/>
      <c r="BK3" s="758"/>
      <c r="BL3" s="758"/>
      <c r="BM3" s="758"/>
      <c r="BN3" s="758"/>
      <c r="BO3" s="758"/>
      <c r="BP3" s="758"/>
      <c r="BQ3" s="758"/>
      <c r="BR3" s="758"/>
      <c r="BS3" s="758"/>
      <c r="BT3" s="759"/>
      <c r="BZ3" s="751" t="str">
        <f>W3</f>
        <v>事務局</v>
      </c>
      <c r="CA3" s="752"/>
      <c r="CB3" s="752"/>
      <c r="CC3" s="752"/>
      <c r="CD3" s="752"/>
      <c r="CE3" s="752"/>
      <c r="CF3" s="753"/>
    </row>
    <row r="4" spans="1:84" ht="4.95" customHeight="1">
      <c r="B4" s="21"/>
      <c r="C4" s="50"/>
      <c r="D4" s="50"/>
      <c r="E4" s="50"/>
      <c r="F4" s="50"/>
      <c r="G4" s="50"/>
      <c r="I4" s="22"/>
      <c r="J4" s="22"/>
      <c r="K4" s="22"/>
      <c r="L4" s="50"/>
      <c r="M4" s="50"/>
      <c r="N4" s="50"/>
      <c r="O4" s="50"/>
      <c r="P4" s="50"/>
      <c r="Q4" s="50"/>
      <c r="W4" s="766"/>
      <c r="X4" s="767"/>
      <c r="Y4" s="767"/>
      <c r="Z4" s="767"/>
      <c r="AA4" s="767"/>
      <c r="AB4" s="767"/>
      <c r="AC4" s="767"/>
      <c r="AD4" s="767"/>
      <c r="AE4" s="767"/>
      <c r="AF4" s="767"/>
      <c r="AG4" s="767"/>
      <c r="AH4" s="767"/>
      <c r="AI4" s="767"/>
      <c r="AJ4" s="767"/>
      <c r="AK4" s="768"/>
      <c r="AY4" s="51"/>
      <c r="AZ4" s="51"/>
      <c r="BA4" s="22"/>
      <c r="BB4" s="757"/>
      <c r="BC4" s="758"/>
      <c r="BD4" s="758"/>
      <c r="BE4" s="758"/>
      <c r="BF4" s="758"/>
      <c r="BG4" s="758"/>
      <c r="BH4" s="758"/>
      <c r="BI4" s="758"/>
      <c r="BJ4" s="758"/>
      <c r="BK4" s="758"/>
      <c r="BL4" s="758"/>
      <c r="BM4" s="758"/>
      <c r="BN4" s="758"/>
      <c r="BO4" s="758"/>
      <c r="BP4" s="758"/>
      <c r="BQ4" s="758"/>
      <c r="BR4" s="758"/>
      <c r="BS4" s="758"/>
      <c r="BT4" s="759"/>
    </row>
    <row r="5" spans="1:84" ht="18" customHeight="1">
      <c r="B5" s="21"/>
      <c r="C5" s="50"/>
      <c r="D5" s="50"/>
      <c r="E5" s="50"/>
      <c r="F5" s="50"/>
      <c r="G5" s="50"/>
      <c r="I5" s="22"/>
      <c r="J5" s="22"/>
      <c r="K5" s="22"/>
      <c r="L5" s="50"/>
      <c r="M5" s="50"/>
      <c r="N5" s="50"/>
      <c r="O5" s="50"/>
      <c r="P5" s="50"/>
      <c r="Q5" s="50"/>
      <c r="R5" s="50"/>
      <c r="W5" s="769"/>
      <c r="X5" s="770"/>
      <c r="Y5" s="770"/>
      <c r="Z5" s="770"/>
      <c r="AA5" s="770"/>
      <c r="AB5" s="770"/>
      <c r="AC5" s="770"/>
      <c r="AD5" s="770"/>
      <c r="AE5" s="770"/>
      <c r="AF5" s="770"/>
      <c r="AG5" s="770"/>
      <c r="AH5" s="770"/>
      <c r="AI5" s="770"/>
      <c r="AJ5" s="770"/>
      <c r="AK5" s="771"/>
      <c r="AT5" s="27"/>
      <c r="AU5" s="20" t="s">
        <v>168</v>
      </c>
      <c r="AY5" s="51"/>
      <c r="AZ5" s="51"/>
      <c r="BA5" s="22"/>
      <c r="BB5" s="757"/>
      <c r="BC5" s="758"/>
      <c r="BD5" s="758"/>
      <c r="BE5" s="758"/>
      <c r="BF5" s="758"/>
      <c r="BG5" s="758"/>
      <c r="BH5" s="758"/>
      <c r="BI5" s="758"/>
      <c r="BJ5" s="758"/>
      <c r="BK5" s="758"/>
      <c r="BL5" s="758"/>
      <c r="BM5" s="758"/>
      <c r="BN5" s="758"/>
      <c r="BO5" s="758"/>
      <c r="BP5" s="758"/>
      <c r="BQ5" s="758"/>
      <c r="BR5" s="758"/>
      <c r="BS5" s="758"/>
      <c r="BT5" s="759"/>
    </row>
    <row r="6" spans="1:84" ht="9" customHeight="1" thickBot="1">
      <c r="BB6" s="757"/>
      <c r="BC6" s="758"/>
      <c r="BD6" s="758"/>
      <c r="BE6" s="758"/>
      <c r="BF6" s="758"/>
      <c r="BG6" s="758"/>
      <c r="BH6" s="758"/>
      <c r="BI6" s="758"/>
      <c r="BJ6" s="758"/>
      <c r="BK6" s="758"/>
      <c r="BL6" s="758"/>
      <c r="BM6" s="758"/>
      <c r="BN6" s="758"/>
      <c r="BO6" s="758"/>
      <c r="BP6" s="758"/>
      <c r="BQ6" s="758"/>
      <c r="BR6" s="758"/>
      <c r="BS6" s="758"/>
      <c r="BT6" s="759"/>
    </row>
    <row r="7" spans="1:84" ht="27" customHeight="1" thickBot="1">
      <c r="A7" s="596" t="s">
        <v>264</v>
      </c>
      <c r="B7" s="597"/>
      <c r="C7" s="597"/>
      <c r="D7" s="597"/>
      <c r="E7" s="597"/>
      <c r="F7" s="597"/>
      <c r="G7" s="598"/>
      <c r="H7" s="597" t="s">
        <v>71</v>
      </c>
      <c r="I7" s="597"/>
      <c r="J7" s="597"/>
      <c r="K7" s="597"/>
      <c r="L7" s="597"/>
      <c r="M7" s="597"/>
      <c r="N7" s="597"/>
      <c r="O7" s="597"/>
      <c r="P7" s="597"/>
      <c r="Q7" s="597"/>
      <c r="R7" s="597"/>
      <c r="S7" s="599" t="s">
        <v>194</v>
      </c>
      <c r="T7" s="600"/>
      <c r="U7" s="600"/>
      <c r="V7" s="600"/>
      <c r="W7" s="600"/>
      <c r="X7" s="600"/>
      <c r="Y7" s="600"/>
      <c r="Z7" s="600"/>
      <c r="AA7" s="600"/>
      <c r="AB7" s="600"/>
      <c r="AC7" s="600"/>
      <c r="AD7" s="600"/>
      <c r="AE7" s="600"/>
      <c r="AF7" s="600"/>
      <c r="AG7" s="600"/>
      <c r="AH7" s="600"/>
      <c r="AI7" s="600"/>
      <c r="AJ7" s="600"/>
      <c r="AK7" s="600"/>
      <c r="AL7" s="600"/>
      <c r="AM7" s="600"/>
      <c r="AN7" s="600"/>
      <c r="AO7" s="600"/>
      <c r="AP7" s="600"/>
      <c r="AQ7" s="600"/>
      <c r="AR7" s="600"/>
      <c r="AS7" s="600"/>
      <c r="AT7" s="600"/>
      <c r="AU7" s="600"/>
      <c r="AV7" s="601"/>
      <c r="AW7" s="599" t="s">
        <v>72</v>
      </c>
      <c r="AX7" s="601"/>
      <c r="AY7" s="611" t="s">
        <v>174</v>
      </c>
      <c r="AZ7" s="612"/>
      <c r="BA7" s="22"/>
      <c r="BB7" s="760"/>
      <c r="BC7" s="761"/>
      <c r="BD7" s="761"/>
      <c r="BE7" s="761"/>
      <c r="BF7" s="761"/>
      <c r="BG7" s="761"/>
      <c r="BH7" s="761"/>
      <c r="BI7" s="761"/>
      <c r="BJ7" s="761"/>
      <c r="BK7" s="761"/>
      <c r="BL7" s="761"/>
      <c r="BM7" s="761"/>
      <c r="BN7" s="761"/>
      <c r="BO7" s="761"/>
      <c r="BP7" s="761"/>
      <c r="BQ7" s="761"/>
      <c r="BR7" s="761"/>
      <c r="BS7" s="761"/>
      <c r="BT7" s="762"/>
    </row>
    <row r="8" spans="1:84" ht="18" customHeight="1" thickBot="1">
      <c r="A8" s="26" t="s">
        <v>73</v>
      </c>
      <c r="B8" s="369" t="s">
        <v>74</v>
      </c>
      <c r="C8" s="369"/>
      <c r="D8" s="369"/>
      <c r="E8" s="369"/>
      <c r="F8" s="369"/>
      <c r="G8" s="370"/>
      <c r="H8" s="214" t="s">
        <v>165</v>
      </c>
      <c r="I8" s="631"/>
      <c r="J8" s="631"/>
      <c r="K8" s="631"/>
      <c r="L8" s="631"/>
      <c r="M8" s="631"/>
      <c r="N8" s="631"/>
      <c r="O8" s="631"/>
      <c r="P8" s="631"/>
      <c r="Q8" s="631"/>
      <c r="R8" s="631"/>
      <c r="S8" s="739"/>
      <c r="T8" s="740"/>
      <c r="U8" s="740"/>
      <c r="V8" s="740"/>
      <c r="W8" s="740"/>
      <c r="X8" s="740"/>
      <c r="Y8" s="740"/>
      <c r="Z8" s="740"/>
      <c r="AA8" s="740"/>
      <c r="AB8" s="740"/>
      <c r="AC8" s="740"/>
      <c r="AD8" s="740"/>
      <c r="AE8" s="740"/>
      <c r="AF8" s="740"/>
      <c r="AG8" s="740"/>
      <c r="AH8" s="740"/>
      <c r="AI8" s="740"/>
      <c r="AJ8" s="740"/>
      <c r="AK8" s="740"/>
      <c r="AL8" s="740"/>
      <c r="AM8" s="740"/>
      <c r="AN8" s="740"/>
      <c r="AO8" s="740"/>
      <c r="AP8" s="740"/>
      <c r="AQ8" s="740"/>
      <c r="AR8" s="740"/>
      <c r="AS8" s="740"/>
      <c r="AT8" s="740"/>
      <c r="AU8" s="740"/>
      <c r="AV8" s="741"/>
      <c r="AW8" s="215"/>
      <c r="AX8" s="111" t="s">
        <v>171</v>
      </c>
      <c r="AY8" s="206">
        <f>ROUNDUP(AW8,-3)</f>
        <v>0</v>
      </c>
      <c r="AZ8" s="202" t="s">
        <v>171</v>
      </c>
      <c r="BA8" s="35"/>
    </row>
    <row r="9" spans="1:84" ht="18" customHeight="1" thickBot="1">
      <c r="A9" s="24" t="s">
        <v>75</v>
      </c>
      <c r="B9" s="369" t="s">
        <v>76</v>
      </c>
      <c r="C9" s="369"/>
      <c r="D9" s="369"/>
      <c r="E9" s="369"/>
      <c r="F9" s="369"/>
      <c r="G9" s="370"/>
      <c r="H9" s="216" t="s">
        <v>165</v>
      </c>
      <c r="I9" s="631"/>
      <c r="J9" s="631"/>
      <c r="K9" s="631"/>
      <c r="L9" s="631"/>
      <c r="M9" s="631"/>
      <c r="N9" s="631"/>
      <c r="O9" s="631"/>
      <c r="P9" s="631"/>
      <c r="Q9" s="631"/>
      <c r="R9" s="631"/>
      <c r="S9" s="739"/>
      <c r="T9" s="740"/>
      <c r="U9" s="740"/>
      <c r="V9" s="740"/>
      <c r="W9" s="740"/>
      <c r="X9" s="740"/>
      <c r="Y9" s="740"/>
      <c r="Z9" s="740"/>
      <c r="AA9" s="740"/>
      <c r="AB9" s="740"/>
      <c r="AC9" s="740"/>
      <c r="AD9" s="740"/>
      <c r="AE9" s="740"/>
      <c r="AF9" s="740"/>
      <c r="AG9" s="740"/>
      <c r="AH9" s="740"/>
      <c r="AI9" s="740"/>
      <c r="AJ9" s="740"/>
      <c r="AK9" s="740"/>
      <c r="AL9" s="740"/>
      <c r="AM9" s="740"/>
      <c r="AN9" s="740"/>
      <c r="AO9" s="740"/>
      <c r="AP9" s="740"/>
      <c r="AQ9" s="740"/>
      <c r="AR9" s="740"/>
      <c r="AS9" s="740"/>
      <c r="AT9" s="740"/>
      <c r="AU9" s="740"/>
      <c r="AV9" s="741"/>
      <c r="AW9" s="217"/>
      <c r="AX9" s="113" t="s">
        <v>171</v>
      </c>
      <c r="AY9" s="207">
        <f>ROUNDUP(AW9,-3)</f>
        <v>0</v>
      </c>
      <c r="AZ9" s="203" t="s">
        <v>171</v>
      </c>
      <c r="BA9" s="35"/>
      <c r="BC9" s="29" t="s">
        <v>186</v>
      </c>
      <c r="BL9" s="28" t="s">
        <v>215</v>
      </c>
    </row>
    <row r="10" spans="1:84" ht="18" customHeight="1" thickBot="1">
      <c r="A10" s="23" t="s">
        <v>77</v>
      </c>
      <c r="B10" s="369" t="s">
        <v>78</v>
      </c>
      <c r="C10" s="369"/>
      <c r="D10" s="369"/>
      <c r="E10" s="369"/>
      <c r="F10" s="369"/>
      <c r="G10" s="370"/>
      <c r="H10" s="218" t="s">
        <v>165</v>
      </c>
      <c r="I10" s="631"/>
      <c r="J10" s="631"/>
      <c r="K10" s="631"/>
      <c r="L10" s="631"/>
      <c r="M10" s="631"/>
      <c r="N10" s="631"/>
      <c r="O10" s="631"/>
      <c r="P10" s="631"/>
      <c r="Q10" s="631"/>
      <c r="R10" s="631"/>
      <c r="S10" s="739"/>
      <c r="T10" s="740"/>
      <c r="U10" s="740"/>
      <c r="V10" s="740"/>
      <c r="W10" s="740"/>
      <c r="X10" s="740"/>
      <c r="Y10" s="740"/>
      <c r="Z10" s="740"/>
      <c r="AA10" s="740"/>
      <c r="AB10" s="740"/>
      <c r="AC10" s="740"/>
      <c r="AD10" s="740"/>
      <c r="AE10" s="740"/>
      <c r="AF10" s="740"/>
      <c r="AG10" s="740"/>
      <c r="AH10" s="740"/>
      <c r="AI10" s="740"/>
      <c r="AJ10" s="740"/>
      <c r="AK10" s="740"/>
      <c r="AL10" s="740"/>
      <c r="AM10" s="740"/>
      <c r="AN10" s="740"/>
      <c r="AO10" s="740"/>
      <c r="AP10" s="740"/>
      <c r="AQ10" s="740"/>
      <c r="AR10" s="740"/>
      <c r="AS10" s="740"/>
      <c r="AT10" s="740"/>
      <c r="AU10" s="740"/>
      <c r="AV10" s="741"/>
      <c r="AW10" s="219"/>
      <c r="AX10" s="115" t="s">
        <v>171</v>
      </c>
      <c r="AY10" s="207">
        <f>ROUNDUP(AW10,-3)</f>
        <v>0</v>
      </c>
      <c r="AZ10" s="203" t="s">
        <v>171</v>
      </c>
      <c r="BA10" s="35"/>
      <c r="BC10" s="607" t="s">
        <v>357</v>
      </c>
      <c r="BD10" s="608"/>
      <c r="BE10" s="609" t="s">
        <v>358</v>
      </c>
      <c r="BF10" s="608"/>
      <c r="BG10" s="183" t="s">
        <v>79</v>
      </c>
      <c r="BH10" s="182" t="s">
        <v>80</v>
      </c>
      <c r="BI10" s="607" t="s">
        <v>81</v>
      </c>
      <c r="BJ10" s="610"/>
      <c r="BL10" s="28" t="s">
        <v>197</v>
      </c>
    </row>
    <row r="11" spans="1:84" ht="18" customHeight="1" thickBot="1">
      <c r="A11" s="24" t="s">
        <v>82</v>
      </c>
      <c r="B11" s="369" t="s">
        <v>83</v>
      </c>
      <c r="C11" s="369"/>
      <c r="D11" s="369"/>
      <c r="E11" s="369"/>
      <c r="F11" s="369"/>
      <c r="G11" s="370"/>
      <c r="H11" s="216" t="s">
        <v>165</v>
      </c>
      <c r="I11" s="631" t="s">
        <v>84</v>
      </c>
      <c r="J11" s="631"/>
      <c r="K11" s="631"/>
      <c r="L11" s="631"/>
      <c r="M11" s="631"/>
      <c r="N11" s="631"/>
      <c r="O11" s="631"/>
      <c r="P11" s="631"/>
      <c r="Q11" s="631"/>
      <c r="R11" s="631"/>
      <c r="S11" s="739" t="s">
        <v>220</v>
      </c>
      <c r="T11" s="740"/>
      <c r="U11" s="740"/>
      <c r="V11" s="740"/>
      <c r="W11" s="740"/>
      <c r="X11" s="740"/>
      <c r="Y11" s="740"/>
      <c r="Z11" s="740"/>
      <c r="AA11" s="740"/>
      <c r="AB11" s="740"/>
      <c r="AC11" s="740"/>
      <c r="AD11" s="740"/>
      <c r="AE11" s="740"/>
      <c r="AF11" s="740"/>
      <c r="AG11" s="740"/>
      <c r="AH11" s="740"/>
      <c r="AI11" s="740"/>
      <c r="AJ11" s="740"/>
      <c r="AK11" s="740"/>
      <c r="AL11" s="740"/>
      <c r="AM11" s="740"/>
      <c r="AN11" s="740"/>
      <c r="AO11" s="740"/>
      <c r="AP11" s="740"/>
      <c r="AQ11" s="740"/>
      <c r="AR11" s="740"/>
      <c r="AS11" s="740"/>
      <c r="AT11" s="740"/>
      <c r="AU11" s="740"/>
      <c r="AV11" s="741"/>
      <c r="AW11" s="194">
        <f>BI14</f>
        <v>1500000</v>
      </c>
      <c r="AX11" s="113" t="s">
        <v>171</v>
      </c>
      <c r="AY11" s="207">
        <f>ROUNDUP(AW11,-3)</f>
        <v>1500000</v>
      </c>
      <c r="AZ11" s="203" t="s">
        <v>171</v>
      </c>
      <c r="BA11" s="89"/>
      <c r="BB11" s="90"/>
      <c r="BC11" s="748" t="s">
        <v>221</v>
      </c>
      <c r="BD11" s="749"/>
      <c r="BE11" s="649">
        <v>120000</v>
      </c>
      <c r="BF11" s="750"/>
      <c r="BG11" s="220">
        <v>12</v>
      </c>
      <c r="BH11" s="221">
        <v>1</v>
      </c>
      <c r="BI11" s="602">
        <f>BE11*BG11*BH11</f>
        <v>1440000</v>
      </c>
      <c r="BJ11" s="603"/>
      <c r="BL11" s="28" t="s">
        <v>198</v>
      </c>
    </row>
    <row r="12" spans="1:84" ht="18" customHeight="1" thickBot="1">
      <c r="A12" s="23" t="s">
        <v>85</v>
      </c>
      <c r="B12" s="369" t="s">
        <v>86</v>
      </c>
      <c r="C12" s="369"/>
      <c r="D12" s="369"/>
      <c r="E12" s="369"/>
      <c r="F12" s="369"/>
      <c r="G12" s="370"/>
      <c r="H12" s="218" t="s">
        <v>165</v>
      </c>
      <c r="I12" s="631"/>
      <c r="J12" s="631"/>
      <c r="K12" s="631"/>
      <c r="L12" s="631"/>
      <c r="M12" s="631"/>
      <c r="N12" s="631"/>
      <c r="O12" s="631"/>
      <c r="P12" s="631"/>
      <c r="Q12" s="631"/>
      <c r="R12" s="631"/>
      <c r="S12" s="739"/>
      <c r="T12" s="740"/>
      <c r="U12" s="740"/>
      <c r="V12" s="740"/>
      <c r="W12" s="740"/>
      <c r="X12" s="740"/>
      <c r="Y12" s="740"/>
      <c r="Z12" s="740"/>
      <c r="AA12" s="740"/>
      <c r="AB12" s="740"/>
      <c r="AC12" s="740"/>
      <c r="AD12" s="740"/>
      <c r="AE12" s="740"/>
      <c r="AF12" s="740"/>
      <c r="AG12" s="740"/>
      <c r="AH12" s="740"/>
      <c r="AI12" s="740"/>
      <c r="AJ12" s="740"/>
      <c r="AK12" s="740"/>
      <c r="AL12" s="740"/>
      <c r="AM12" s="740"/>
      <c r="AN12" s="740"/>
      <c r="AO12" s="740"/>
      <c r="AP12" s="740"/>
      <c r="AQ12" s="740"/>
      <c r="AR12" s="740"/>
      <c r="AS12" s="740"/>
      <c r="AT12" s="740"/>
      <c r="AU12" s="740"/>
      <c r="AV12" s="741"/>
      <c r="AW12" s="219"/>
      <c r="AX12" s="115" t="s">
        <v>171</v>
      </c>
      <c r="AY12" s="207">
        <f>ROUNDUP(AW12,-3)</f>
        <v>0</v>
      </c>
      <c r="AZ12" s="204" t="s">
        <v>171</v>
      </c>
      <c r="BA12" s="522"/>
      <c r="BB12" s="523"/>
      <c r="BC12" s="742" t="s">
        <v>222</v>
      </c>
      <c r="BD12" s="743"/>
      <c r="BE12" s="664">
        <v>30000</v>
      </c>
      <c r="BF12" s="744"/>
      <c r="BG12" s="222">
        <v>1</v>
      </c>
      <c r="BH12" s="223">
        <v>2</v>
      </c>
      <c r="BI12" s="564">
        <f>BE12*BG12*BH12</f>
        <v>60000</v>
      </c>
      <c r="BJ12" s="565"/>
      <c r="BL12" s="28" t="s">
        <v>199</v>
      </c>
    </row>
    <row r="13" spans="1:84" ht="18" customHeight="1" thickBot="1">
      <c r="A13" s="26" t="s">
        <v>87</v>
      </c>
      <c r="B13" s="389" t="s">
        <v>88</v>
      </c>
      <c r="C13" s="389"/>
      <c r="D13" s="389"/>
      <c r="E13" s="389"/>
      <c r="F13" s="389"/>
      <c r="G13" s="390"/>
      <c r="H13" s="224" t="s">
        <v>89</v>
      </c>
      <c r="I13" s="460" t="s">
        <v>90</v>
      </c>
      <c r="J13" s="460"/>
      <c r="K13" s="460"/>
      <c r="L13" s="460"/>
      <c r="M13" s="460"/>
      <c r="N13" s="460"/>
      <c r="O13" s="460"/>
      <c r="P13" s="460"/>
      <c r="Q13" s="460"/>
      <c r="R13" s="460"/>
      <c r="S13" s="350" t="s">
        <v>389</v>
      </c>
      <c r="T13" s="479" t="s">
        <v>388</v>
      </c>
      <c r="U13" s="479"/>
      <c r="V13" s="479"/>
      <c r="W13" s="479"/>
      <c r="X13" s="479"/>
      <c r="Y13" s="479"/>
      <c r="Z13" s="479"/>
      <c r="AA13" s="479"/>
      <c r="AB13" s="479"/>
      <c r="AC13" s="480"/>
      <c r="AD13" s="573" t="s">
        <v>175</v>
      </c>
      <c r="AE13" s="574"/>
      <c r="AF13" s="575"/>
      <c r="AG13" s="117" t="s">
        <v>170</v>
      </c>
      <c r="AH13" s="576" t="s">
        <v>173</v>
      </c>
      <c r="AI13" s="574"/>
      <c r="AJ13" s="574"/>
      <c r="AK13" s="574"/>
      <c r="AL13" s="118" t="s">
        <v>172</v>
      </c>
      <c r="AM13" s="45"/>
      <c r="AN13" s="45"/>
      <c r="AO13" s="42"/>
      <c r="AP13" s="42"/>
      <c r="AQ13" s="42"/>
      <c r="AR13" s="43"/>
      <c r="AS13" s="576" t="s">
        <v>92</v>
      </c>
      <c r="AT13" s="574"/>
      <c r="AU13" s="574"/>
      <c r="AV13" s="577"/>
      <c r="AW13" s="377">
        <f>SUM(AS14:AU23)</f>
        <v>38000</v>
      </c>
      <c r="AX13" s="619" t="s">
        <v>171</v>
      </c>
      <c r="AY13" s="381">
        <f>ROUNDUP(SUM(AW13:AW36),-3)</f>
        <v>73000</v>
      </c>
      <c r="AZ13" s="366" t="s">
        <v>171</v>
      </c>
      <c r="BA13" s="522"/>
      <c r="BB13" s="523"/>
      <c r="BC13" s="745"/>
      <c r="BD13" s="746"/>
      <c r="BE13" s="637"/>
      <c r="BF13" s="747"/>
      <c r="BG13" s="225"/>
      <c r="BH13" s="226"/>
      <c r="BI13" s="558">
        <f t="shared" ref="BI13" si="0">BE13*BG13*BH13</f>
        <v>0</v>
      </c>
      <c r="BJ13" s="559"/>
      <c r="BL13" s="28" t="s">
        <v>200</v>
      </c>
    </row>
    <row r="14" spans="1:84" ht="18" customHeight="1" thickBot="1">
      <c r="A14" s="23"/>
      <c r="B14" s="52"/>
      <c r="C14" s="52"/>
      <c r="D14" s="52"/>
      <c r="E14" s="52"/>
      <c r="F14" s="52"/>
      <c r="G14" s="53"/>
      <c r="H14" s="218"/>
      <c r="I14" s="662"/>
      <c r="J14" s="662"/>
      <c r="K14" s="662"/>
      <c r="L14" s="662"/>
      <c r="M14" s="662"/>
      <c r="N14" s="662"/>
      <c r="O14" s="662"/>
      <c r="P14" s="662"/>
      <c r="Q14" s="662"/>
      <c r="R14" s="662"/>
      <c r="S14" s="100" t="s">
        <v>122</v>
      </c>
      <c r="T14" s="663" t="s">
        <v>224</v>
      </c>
      <c r="U14" s="663"/>
      <c r="V14" s="663"/>
      <c r="W14" s="663"/>
      <c r="X14" s="663"/>
      <c r="Y14" s="663"/>
      <c r="Z14" s="663"/>
      <c r="AA14" s="663"/>
      <c r="AB14" s="663"/>
      <c r="AC14" s="663"/>
      <c r="AD14" s="670">
        <v>1</v>
      </c>
      <c r="AE14" s="671"/>
      <c r="AF14" s="54" t="s">
        <v>169</v>
      </c>
      <c r="AG14" s="55" t="s">
        <v>170</v>
      </c>
      <c r="AH14" s="737">
        <v>7000</v>
      </c>
      <c r="AI14" s="665"/>
      <c r="AJ14" s="665"/>
      <c r="AK14" s="54" t="s">
        <v>171</v>
      </c>
      <c r="AL14" s="54" t="s">
        <v>172</v>
      </c>
      <c r="AM14" s="55"/>
      <c r="AN14" s="55"/>
      <c r="AO14" s="38"/>
      <c r="AP14" s="38"/>
      <c r="AQ14" s="56"/>
      <c r="AR14" s="57"/>
      <c r="AS14" s="556">
        <f t="shared" ref="AS14:AS23" si="1">AD14*AH14</f>
        <v>7000</v>
      </c>
      <c r="AT14" s="453"/>
      <c r="AU14" s="453"/>
      <c r="AV14" s="70" t="s">
        <v>171</v>
      </c>
      <c r="AW14" s="418"/>
      <c r="AX14" s="550"/>
      <c r="AY14" s="420"/>
      <c r="AZ14" s="367"/>
      <c r="BA14" s="36"/>
      <c r="BC14" s="560" t="s">
        <v>81</v>
      </c>
      <c r="BD14" s="561"/>
      <c r="BE14" s="561"/>
      <c r="BF14" s="561"/>
      <c r="BG14" s="561"/>
      <c r="BH14" s="561"/>
      <c r="BI14" s="562">
        <f>SUM(BI11:BI13)</f>
        <v>1500000</v>
      </c>
      <c r="BJ14" s="563"/>
      <c r="BL14" s="28" t="s">
        <v>201</v>
      </c>
    </row>
    <row r="15" spans="1:84" ht="18" customHeight="1">
      <c r="A15" s="23"/>
      <c r="B15" s="52"/>
      <c r="C15" s="52"/>
      <c r="D15" s="52"/>
      <c r="E15" s="52"/>
      <c r="F15" s="52"/>
      <c r="G15" s="53"/>
      <c r="H15" s="227"/>
      <c r="I15" s="662"/>
      <c r="J15" s="662"/>
      <c r="K15" s="662"/>
      <c r="L15" s="662"/>
      <c r="M15" s="662"/>
      <c r="N15" s="662"/>
      <c r="O15" s="662"/>
      <c r="P15" s="662"/>
      <c r="Q15" s="662"/>
      <c r="R15" s="662"/>
      <c r="S15" s="101" t="s">
        <v>109</v>
      </c>
      <c r="T15" s="663" t="s">
        <v>225</v>
      </c>
      <c r="U15" s="663"/>
      <c r="V15" s="663"/>
      <c r="W15" s="663"/>
      <c r="X15" s="663"/>
      <c r="Y15" s="663"/>
      <c r="Z15" s="663"/>
      <c r="AA15" s="663"/>
      <c r="AB15" s="663"/>
      <c r="AC15" s="663"/>
      <c r="AD15" s="670">
        <v>2</v>
      </c>
      <c r="AE15" s="671"/>
      <c r="AF15" s="54" t="s">
        <v>169</v>
      </c>
      <c r="AG15" s="55" t="s">
        <v>170</v>
      </c>
      <c r="AH15" s="737">
        <v>3000</v>
      </c>
      <c r="AI15" s="665"/>
      <c r="AJ15" s="665"/>
      <c r="AK15" s="54" t="s">
        <v>171</v>
      </c>
      <c r="AL15" s="54" t="s">
        <v>172</v>
      </c>
      <c r="AM15" s="55"/>
      <c r="AN15" s="55"/>
      <c r="AO15" s="38"/>
      <c r="AP15" s="38"/>
      <c r="AQ15" s="56"/>
      <c r="AR15" s="57"/>
      <c r="AS15" s="556">
        <f t="shared" si="1"/>
        <v>6000</v>
      </c>
      <c r="AT15" s="453"/>
      <c r="AU15" s="453"/>
      <c r="AV15" s="70" t="s">
        <v>171</v>
      </c>
      <c r="AW15" s="418"/>
      <c r="AX15" s="550"/>
      <c r="AY15" s="420"/>
      <c r="AZ15" s="367"/>
      <c r="BA15" s="36"/>
      <c r="BD15" s="28"/>
      <c r="BL15" s="28" t="s">
        <v>202</v>
      </c>
    </row>
    <row r="16" spans="1:84" ht="18" customHeight="1">
      <c r="A16" s="23"/>
      <c r="B16" s="52"/>
      <c r="C16" s="52"/>
      <c r="D16" s="52"/>
      <c r="E16" s="52"/>
      <c r="F16" s="52"/>
      <c r="G16" s="53"/>
      <c r="H16" s="227"/>
      <c r="I16" s="662"/>
      <c r="J16" s="662"/>
      <c r="K16" s="662"/>
      <c r="L16" s="662"/>
      <c r="M16" s="662"/>
      <c r="N16" s="662"/>
      <c r="O16" s="662"/>
      <c r="P16" s="662"/>
      <c r="Q16" s="662"/>
      <c r="R16" s="662"/>
      <c r="S16" s="101" t="s">
        <v>110</v>
      </c>
      <c r="T16" s="663" t="s">
        <v>226</v>
      </c>
      <c r="U16" s="663"/>
      <c r="V16" s="663"/>
      <c r="W16" s="663"/>
      <c r="X16" s="663"/>
      <c r="Y16" s="663"/>
      <c r="Z16" s="663"/>
      <c r="AA16" s="663"/>
      <c r="AB16" s="663"/>
      <c r="AC16" s="663"/>
      <c r="AD16" s="670">
        <v>3</v>
      </c>
      <c r="AE16" s="671"/>
      <c r="AF16" s="54" t="s">
        <v>169</v>
      </c>
      <c r="AG16" s="55" t="s">
        <v>170</v>
      </c>
      <c r="AH16" s="737">
        <v>3000</v>
      </c>
      <c r="AI16" s="665"/>
      <c r="AJ16" s="665"/>
      <c r="AK16" s="54" t="s">
        <v>171</v>
      </c>
      <c r="AL16" s="54" t="s">
        <v>172</v>
      </c>
      <c r="AM16" s="55"/>
      <c r="AN16" s="55"/>
      <c r="AO16" s="38"/>
      <c r="AP16" s="38"/>
      <c r="AQ16" s="56"/>
      <c r="AR16" s="57"/>
      <c r="AS16" s="556">
        <f t="shared" si="1"/>
        <v>9000</v>
      </c>
      <c r="AT16" s="453"/>
      <c r="AU16" s="453"/>
      <c r="AV16" s="70" t="s">
        <v>171</v>
      </c>
      <c r="AW16" s="418"/>
      <c r="AX16" s="550"/>
      <c r="AY16" s="420"/>
      <c r="AZ16" s="367"/>
      <c r="BA16" s="36"/>
      <c r="BD16" s="28"/>
      <c r="BL16" s="28" t="s">
        <v>203</v>
      </c>
    </row>
    <row r="17" spans="1:64" ht="18" customHeight="1">
      <c r="A17" s="23"/>
      <c r="B17" s="52"/>
      <c r="C17" s="52"/>
      <c r="D17" s="52"/>
      <c r="E17" s="52"/>
      <c r="F17" s="52"/>
      <c r="G17" s="53"/>
      <c r="H17" s="227"/>
      <c r="I17" s="662"/>
      <c r="J17" s="662"/>
      <c r="K17" s="662"/>
      <c r="L17" s="662"/>
      <c r="M17" s="662"/>
      <c r="N17" s="662"/>
      <c r="O17" s="662"/>
      <c r="P17" s="662"/>
      <c r="Q17" s="662"/>
      <c r="R17" s="662"/>
      <c r="S17" s="101" t="s">
        <v>111</v>
      </c>
      <c r="T17" s="663" t="s">
        <v>227</v>
      </c>
      <c r="U17" s="663"/>
      <c r="V17" s="663"/>
      <c r="W17" s="663"/>
      <c r="X17" s="663"/>
      <c r="Y17" s="663"/>
      <c r="Z17" s="663"/>
      <c r="AA17" s="663"/>
      <c r="AB17" s="663"/>
      <c r="AC17" s="663"/>
      <c r="AD17" s="670">
        <v>2</v>
      </c>
      <c r="AE17" s="671"/>
      <c r="AF17" s="54" t="s">
        <v>169</v>
      </c>
      <c r="AG17" s="55" t="s">
        <v>170</v>
      </c>
      <c r="AH17" s="737">
        <v>4000</v>
      </c>
      <c r="AI17" s="665"/>
      <c r="AJ17" s="665"/>
      <c r="AK17" s="54" t="s">
        <v>171</v>
      </c>
      <c r="AL17" s="54" t="s">
        <v>172</v>
      </c>
      <c r="AM17" s="55"/>
      <c r="AN17" s="55"/>
      <c r="AO17" s="38"/>
      <c r="AP17" s="38"/>
      <c r="AQ17" s="56"/>
      <c r="AR17" s="57"/>
      <c r="AS17" s="556">
        <f t="shared" si="1"/>
        <v>8000</v>
      </c>
      <c r="AT17" s="453"/>
      <c r="AU17" s="453"/>
      <c r="AV17" s="70" t="s">
        <v>171</v>
      </c>
      <c r="AW17" s="418"/>
      <c r="AX17" s="550"/>
      <c r="AY17" s="420"/>
      <c r="AZ17" s="367"/>
      <c r="BA17" s="36"/>
      <c r="BD17" s="28"/>
      <c r="BL17" s="28" t="s">
        <v>204</v>
      </c>
    </row>
    <row r="18" spans="1:64" ht="18" customHeight="1">
      <c r="A18" s="23"/>
      <c r="B18" s="52"/>
      <c r="C18" s="52"/>
      <c r="D18" s="52"/>
      <c r="E18" s="52"/>
      <c r="F18" s="52"/>
      <c r="G18" s="53"/>
      <c r="H18" s="227"/>
      <c r="I18" s="662"/>
      <c r="J18" s="662"/>
      <c r="K18" s="662"/>
      <c r="L18" s="662"/>
      <c r="M18" s="662"/>
      <c r="N18" s="662"/>
      <c r="O18" s="662"/>
      <c r="P18" s="662"/>
      <c r="Q18" s="662"/>
      <c r="R18" s="662"/>
      <c r="S18" s="101" t="s">
        <v>113</v>
      </c>
      <c r="T18" s="669" t="s">
        <v>228</v>
      </c>
      <c r="U18" s="669"/>
      <c r="V18" s="669"/>
      <c r="W18" s="669"/>
      <c r="X18" s="669"/>
      <c r="Y18" s="669"/>
      <c r="Z18" s="669"/>
      <c r="AA18" s="669"/>
      <c r="AB18" s="669"/>
      <c r="AC18" s="669"/>
      <c r="AD18" s="670">
        <v>2</v>
      </c>
      <c r="AE18" s="671"/>
      <c r="AF18" s="54" t="s">
        <v>169</v>
      </c>
      <c r="AG18" s="55" t="s">
        <v>170</v>
      </c>
      <c r="AH18" s="737">
        <v>4000</v>
      </c>
      <c r="AI18" s="665"/>
      <c r="AJ18" s="665"/>
      <c r="AK18" s="54" t="s">
        <v>171</v>
      </c>
      <c r="AL18" s="54" t="s">
        <v>172</v>
      </c>
      <c r="AM18" s="55"/>
      <c r="AN18" s="55"/>
      <c r="AO18" s="38"/>
      <c r="AP18" s="38"/>
      <c r="AQ18" s="56"/>
      <c r="AR18" s="57"/>
      <c r="AS18" s="556">
        <f t="shared" si="1"/>
        <v>8000</v>
      </c>
      <c r="AT18" s="453"/>
      <c r="AU18" s="453"/>
      <c r="AV18" s="70" t="s">
        <v>171</v>
      </c>
      <c r="AW18" s="418"/>
      <c r="AX18" s="550"/>
      <c r="AY18" s="420"/>
      <c r="AZ18" s="367"/>
      <c r="BA18" s="36"/>
      <c r="BD18" s="28"/>
      <c r="BL18" s="28" t="s">
        <v>205</v>
      </c>
    </row>
    <row r="19" spans="1:64" ht="18" customHeight="1">
      <c r="A19" s="23"/>
      <c r="B19" s="52"/>
      <c r="C19" s="52"/>
      <c r="D19" s="52"/>
      <c r="E19" s="52"/>
      <c r="F19" s="52"/>
      <c r="G19" s="53"/>
      <c r="H19" s="227"/>
      <c r="I19" s="662"/>
      <c r="J19" s="662"/>
      <c r="K19" s="662"/>
      <c r="L19" s="662"/>
      <c r="M19" s="662"/>
      <c r="N19" s="662"/>
      <c r="O19" s="662"/>
      <c r="P19" s="662"/>
      <c r="Q19" s="662"/>
      <c r="R19" s="662"/>
      <c r="S19" s="101" t="s">
        <v>156</v>
      </c>
      <c r="T19" s="669" t="s">
        <v>230</v>
      </c>
      <c r="U19" s="669"/>
      <c r="V19" s="669"/>
      <c r="W19" s="669"/>
      <c r="X19" s="669"/>
      <c r="Y19" s="669"/>
      <c r="Z19" s="669"/>
      <c r="AA19" s="669"/>
      <c r="AB19" s="669"/>
      <c r="AC19" s="669"/>
      <c r="AD19" s="670">
        <v>2</v>
      </c>
      <c r="AE19" s="671"/>
      <c r="AF19" s="54" t="s">
        <v>169</v>
      </c>
      <c r="AG19" s="55" t="s">
        <v>170</v>
      </c>
      <c r="AH19" s="737"/>
      <c r="AI19" s="665"/>
      <c r="AJ19" s="665"/>
      <c r="AK19" s="54" t="s">
        <v>171</v>
      </c>
      <c r="AL19" s="54" t="s">
        <v>172</v>
      </c>
      <c r="AM19" s="55"/>
      <c r="AN19" s="55"/>
      <c r="AO19" s="38"/>
      <c r="AP19" s="38"/>
      <c r="AQ19" s="56"/>
      <c r="AR19" s="57"/>
      <c r="AS19" s="556">
        <f t="shared" si="1"/>
        <v>0</v>
      </c>
      <c r="AT19" s="453"/>
      <c r="AU19" s="453"/>
      <c r="AV19" s="70" t="s">
        <v>171</v>
      </c>
      <c r="AW19" s="418"/>
      <c r="AX19" s="550"/>
      <c r="AY19" s="420"/>
      <c r="AZ19" s="367"/>
      <c r="BA19" s="36"/>
      <c r="BC19" s="138" t="s">
        <v>187</v>
      </c>
      <c r="BD19" s="28"/>
      <c r="BL19" s="28" t="s">
        <v>206</v>
      </c>
    </row>
    <row r="20" spans="1:64" ht="18" customHeight="1">
      <c r="A20" s="23"/>
      <c r="B20" s="52"/>
      <c r="C20" s="52"/>
      <c r="D20" s="52"/>
      <c r="E20" s="52"/>
      <c r="F20" s="52"/>
      <c r="G20" s="53"/>
      <c r="H20" s="227"/>
      <c r="I20" s="662"/>
      <c r="J20" s="662"/>
      <c r="K20" s="662"/>
      <c r="L20" s="662"/>
      <c r="M20" s="662"/>
      <c r="N20" s="662"/>
      <c r="O20" s="662"/>
      <c r="P20" s="662"/>
      <c r="Q20" s="662"/>
      <c r="R20" s="662"/>
      <c r="S20" s="101" t="s">
        <v>157</v>
      </c>
      <c r="T20" s="669"/>
      <c r="U20" s="669"/>
      <c r="V20" s="669"/>
      <c r="W20" s="669"/>
      <c r="X20" s="669"/>
      <c r="Y20" s="669"/>
      <c r="Z20" s="669"/>
      <c r="AA20" s="669"/>
      <c r="AB20" s="669"/>
      <c r="AC20" s="669"/>
      <c r="AD20" s="670"/>
      <c r="AE20" s="671"/>
      <c r="AF20" s="54" t="s">
        <v>169</v>
      </c>
      <c r="AG20" s="55" t="s">
        <v>170</v>
      </c>
      <c r="AH20" s="737"/>
      <c r="AI20" s="665"/>
      <c r="AJ20" s="665"/>
      <c r="AK20" s="54" t="s">
        <v>171</v>
      </c>
      <c r="AL20" s="54" t="s">
        <v>172</v>
      </c>
      <c r="AM20" s="55"/>
      <c r="AN20" s="55"/>
      <c r="AO20" s="38"/>
      <c r="AP20" s="38"/>
      <c r="AQ20" s="56"/>
      <c r="AR20" s="57"/>
      <c r="AS20" s="556">
        <f t="shared" si="1"/>
        <v>0</v>
      </c>
      <c r="AT20" s="453"/>
      <c r="AU20" s="453"/>
      <c r="AV20" s="70" t="s">
        <v>171</v>
      </c>
      <c r="AW20" s="418"/>
      <c r="AX20" s="550"/>
      <c r="AY20" s="420"/>
      <c r="AZ20" s="367"/>
      <c r="BA20" s="36"/>
      <c r="BC20" s="138" t="s">
        <v>188</v>
      </c>
      <c r="BD20" s="28"/>
      <c r="BL20" s="28" t="s">
        <v>207</v>
      </c>
    </row>
    <row r="21" spans="1:64" ht="18" customHeight="1">
      <c r="A21" s="23"/>
      <c r="B21" s="52"/>
      <c r="C21" s="52"/>
      <c r="D21" s="52"/>
      <c r="E21" s="52"/>
      <c r="F21" s="52"/>
      <c r="G21" s="53"/>
      <c r="H21" s="227"/>
      <c r="I21" s="662"/>
      <c r="J21" s="662"/>
      <c r="K21" s="662"/>
      <c r="L21" s="662"/>
      <c r="M21" s="662"/>
      <c r="N21" s="662"/>
      <c r="O21" s="662"/>
      <c r="P21" s="662"/>
      <c r="Q21" s="662"/>
      <c r="R21" s="710"/>
      <c r="S21" s="101" t="s">
        <v>158</v>
      </c>
      <c r="T21" s="669"/>
      <c r="U21" s="669"/>
      <c r="V21" s="669"/>
      <c r="W21" s="669"/>
      <c r="X21" s="669"/>
      <c r="Y21" s="669"/>
      <c r="Z21" s="669"/>
      <c r="AA21" s="669"/>
      <c r="AB21" s="669"/>
      <c r="AC21" s="669"/>
      <c r="AD21" s="670"/>
      <c r="AE21" s="671"/>
      <c r="AF21" s="54" t="s">
        <v>169</v>
      </c>
      <c r="AG21" s="55" t="s">
        <v>170</v>
      </c>
      <c r="AH21" s="737"/>
      <c r="AI21" s="665"/>
      <c r="AJ21" s="665"/>
      <c r="AK21" s="54" t="s">
        <v>171</v>
      </c>
      <c r="AL21" s="54" t="s">
        <v>172</v>
      </c>
      <c r="AM21" s="55"/>
      <c r="AN21" s="55"/>
      <c r="AO21" s="38"/>
      <c r="AP21" s="38"/>
      <c r="AQ21" s="56"/>
      <c r="AR21" s="57"/>
      <c r="AS21" s="556">
        <f t="shared" si="1"/>
        <v>0</v>
      </c>
      <c r="AT21" s="453"/>
      <c r="AU21" s="453"/>
      <c r="AV21" s="70" t="s">
        <v>171</v>
      </c>
      <c r="AW21" s="418"/>
      <c r="AX21" s="550"/>
      <c r="AY21" s="420"/>
      <c r="AZ21" s="367"/>
      <c r="BA21" s="36"/>
      <c r="BC21" s="138" t="s">
        <v>223</v>
      </c>
      <c r="BD21" s="28"/>
      <c r="BL21" s="28" t="s">
        <v>208</v>
      </c>
    </row>
    <row r="22" spans="1:64" ht="18" customHeight="1">
      <c r="A22" s="23"/>
      <c r="B22" s="52"/>
      <c r="C22" s="52"/>
      <c r="D22" s="52"/>
      <c r="E22" s="52"/>
      <c r="F22" s="52"/>
      <c r="G22" s="53"/>
      <c r="H22" s="227"/>
      <c r="I22" s="662"/>
      <c r="J22" s="662"/>
      <c r="K22" s="662"/>
      <c r="L22" s="662"/>
      <c r="M22" s="662"/>
      <c r="N22" s="662"/>
      <c r="O22" s="662"/>
      <c r="P22" s="662"/>
      <c r="Q22" s="662"/>
      <c r="R22" s="662"/>
      <c r="S22" s="101" t="s">
        <v>191</v>
      </c>
      <c r="T22" s="669"/>
      <c r="U22" s="669"/>
      <c r="V22" s="669"/>
      <c r="W22" s="669"/>
      <c r="X22" s="669"/>
      <c r="Y22" s="669"/>
      <c r="Z22" s="669"/>
      <c r="AA22" s="669"/>
      <c r="AB22" s="669"/>
      <c r="AC22" s="669"/>
      <c r="AD22" s="670"/>
      <c r="AE22" s="671"/>
      <c r="AF22" s="54" t="s">
        <v>169</v>
      </c>
      <c r="AG22" s="55" t="s">
        <v>170</v>
      </c>
      <c r="AH22" s="737"/>
      <c r="AI22" s="665"/>
      <c r="AJ22" s="665"/>
      <c r="AK22" s="54" t="s">
        <v>171</v>
      </c>
      <c r="AL22" s="54" t="s">
        <v>172</v>
      </c>
      <c r="AM22" s="55"/>
      <c r="AN22" s="55"/>
      <c r="AO22" s="38"/>
      <c r="AP22" s="38"/>
      <c r="AQ22" s="56"/>
      <c r="AR22" s="57"/>
      <c r="AS22" s="556">
        <f t="shared" si="1"/>
        <v>0</v>
      </c>
      <c r="AT22" s="453"/>
      <c r="AU22" s="453"/>
      <c r="AV22" s="70" t="s">
        <v>171</v>
      </c>
      <c r="AW22" s="418"/>
      <c r="AX22" s="550"/>
      <c r="AY22" s="420"/>
      <c r="AZ22" s="367"/>
      <c r="BA22" s="36"/>
      <c r="BD22" s="28"/>
      <c r="BL22" s="28" t="s">
        <v>209</v>
      </c>
    </row>
    <row r="23" spans="1:64" ht="18" customHeight="1">
      <c r="A23" s="23"/>
      <c r="B23" s="52"/>
      <c r="C23" s="52"/>
      <c r="D23" s="52"/>
      <c r="E23" s="52"/>
      <c r="F23" s="52"/>
      <c r="G23" s="53"/>
      <c r="H23" s="228"/>
      <c r="I23" s="681"/>
      <c r="J23" s="681"/>
      <c r="K23" s="681"/>
      <c r="L23" s="681"/>
      <c r="M23" s="681"/>
      <c r="N23" s="681"/>
      <c r="O23" s="681"/>
      <c r="P23" s="681"/>
      <c r="Q23" s="681"/>
      <c r="R23" s="681"/>
      <c r="S23" s="101" t="s">
        <v>192</v>
      </c>
      <c r="T23" s="669"/>
      <c r="U23" s="669"/>
      <c r="V23" s="669"/>
      <c r="W23" s="669"/>
      <c r="X23" s="669"/>
      <c r="Y23" s="669"/>
      <c r="Z23" s="669"/>
      <c r="AA23" s="669"/>
      <c r="AB23" s="669"/>
      <c r="AC23" s="738"/>
      <c r="AD23" s="670"/>
      <c r="AE23" s="671"/>
      <c r="AF23" s="58" t="s">
        <v>169</v>
      </c>
      <c r="AG23" s="55" t="s">
        <v>170</v>
      </c>
      <c r="AH23" s="737"/>
      <c r="AI23" s="665"/>
      <c r="AJ23" s="665"/>
      <c r="AK23" s="58" t="s">
        <v>171</v>
      </c>
      <c r="AL23" s="54" t="s">
        <v>172</v>
      </c>
      <c r="AM23" s="55"/>
      <c r="AN23" s="55"/>
      <c r="AO23" s="38"/>
      <c r="AP23" s="38"/>
      <c r="AQ23" s="56"/>
      <c r="AR23" s="119"/>
      <c r="AS23" s="556">
        <f t="shared" si="1"/>
        <v>0</v>
      </c>
      <c r="AT23" s="453"/>
      <c r="AU23" s="453"/>
      <c r="AV23" s="95" t="s">
        <v>171</v>
      </c>
      <c r="AW23" s="418"/>
      <c r="AX23" s="550"/>
      <c r="AY23" s="420"/>
      <c r="AZ23" s="367"/>
      <c r="BA23" s="36"/>
      <c r="BD23" s="28"/>
      <c r="BL23" s="28" t="s">
        <v>210</v>
      </c>
    </row>
    <row r="24" spans="1:64" ht="18" customHeight="1">
      <c r="A24" s="23"/>
      <c r="B24" s="52"/>
      <c r="C24" s="52"/>
      <c r="D24" s="52"/>
      <c r="E24" s="52"/>
      <c r="F24" s="52"/>
      <c r="G24" s="53"/>
      <c r="H24" s="229" t="s">
        <v>93</v>
      </c>
      <c r="I24" s="683" t="s">
        <v>94</v>
      </c>
      <c r="J24" s="683"/>
      <c r="K24" s="683"/>
      <c r="L24" s="683"/>
      <c r="M24" s="683"/>
      <c r="N24" s="683"/>
      <c r="O24" s="683"/>
      <c r="P24" s="683"/>
      <c r="Q24" s="683"/>
      <c r="R24" s="683"/>
      <c r="S24" s="351" t="s">
        <v>389</v>
      </c>
      <c r="T24" s="624" t="s">
        <v>388</v>
      </c>
      <c r="U24" s="624"/>
      <c r="V24" s="624"/>
      <c r="W24" s="624"/>
      <c r="X24" s="624"/>
      <c r="Y24" s="624"/>
      <c r="Z24" s="624"/>
      <c r="AA24" s="624"/>
      <c r="AB24" s="624"/>
      <c r="AC24" s="625"/>
      <c r="AD24" s="473" t="s">
        <v>175</v>
      </c>
      <c r="AE24" s="474"/>
      <c r="AF24" s="476"/>
      <c r="AG24" s="120" t="s">
        <v>170</v>
      </c>
      <c r="AH24" s="524" t="s">
        <v>91</v>
      </c>
      <c r="AI24" s="525"/>
      <c r="AJ24" s="525"/>
      <c r="AK24" s="526"/>
      <c r="AL24" s="120" t="s">
        <v>170</v>
      </c>
      <c r="AM24" s="524" t="s">
        <v>95</v>
      </c>
      <c r="AN24" s="525"/>
      <c r="AO24" s="525"/>
      <c r="AP24" s="121" t="s">
        <v>172</v>
      </c>
      <c r="AQ24" s="140"/>
      <c r="AR24" s="141"/>
      <c r="AS24" s="524" t="s">
        <v>92</v>
      </c>
      <c r="AT24" s="525"/>
      <c r="AU24" s="525"/>
      <c r="AV24" s="527"/>
      <c r="AW24" s="468">
        <f>SUM(AS25:AU34)</f>
        <v>28200</v>
      </c>
      <c r="AX24" s="686" t="s">
        <v>171</v>
      </c>
      <c r="AY24" s="420"/>
      <c r="AZ24" s="367"/>
      <c r="BA24" s="36"/>
      <c r="BD24" s="28"/>
      <c r="BL24" s="28" t="s">
        <v>211</v>
      </c>
    </row>
    <row r="25" spans="1:64" ht="18" customHeight="1">
      <c r="A25" s="23"/>
      <c r="B25" s="52"/>
      <c r="C25" s="52"/>
      <c r="D25" s="52"/>
      <c r="E25" s="52"/>
      <c r="F25" s="52"/>
      <c r="G25" s="53"/>
      <c r="H25" s="218"/>
      <c r="I25" s="662"/>
      <c r="J25" s="662"/>
      <c r="K25" s="662"/>
      <c r="L25" s="662"/>
      <c r="M25" s="662"/>
      <c r="N25" s="662"/>
      <c r="O25" s="662"/>
      <c r="P25" s="662"/>
      <c r="Q25" s="662"/>
      <c r="R25" s="662"/>
      <c r="S25" s="100" t="s">
        <v>122</v>
      </c>
      <c r="T25" s="518" t="str">
        <f>IF(T14="","",T14)</f>
        <v>評議員会</v>
      </c>
      <c r="U25" s="518"/>
      <c r="V25" s="518"/>
      <c r="W25" s="518"/>
      <c r="X25" s="518"/>
      <c r="Y25" s="518"/>
      <c r="Z25" s="518"/>
      <c r="AA25" s="518"/>
      <c r="AB25" s="518"/>
      <c r="AC25" s="518"/>
      <c r="AD25" s="508">
        <f>IF(AD14="","",AD14)</f>
        <v>1</v>
      </c>
      <c r="AE25" s="509"/>
      <c r="AF25" s="54" t="s">
        <v>169</v>
      </c>
      <c r="AG25" s="55" t="s">
        <v>170</v>
      </c>
      <c r="AH25" s="620">
        <v>300</v>
      </c>
      <c r="AI25" s="621"/>
      <c r="AJ25" s="621"/>
      <c r="AK25" s="54" t="s">
        <v>96</v>
      </c>
      <c r="AL25" s="55" t="s">
        <v>170</v>
      </c>
      <c r="AM25" s="622">
        <v>10</v>
      </c>
      <c r="AN25" s="623"/>
      <c r="AO25" s="48" t="s">
        <v>97</v>
      </c>
      <c r="AP25" s="54" t="s">
        <v>172</v>
      </c>
      <c r="AQ25" s="114"/>
      <c r="AR25" s="54"/>
      <c r="AS25" s="440">
        <f>IF(AD14="","0",AD25*AH25*AM25)</f>
        <v>3000</v>
      </c>
      <c r="AT25" s="441"/>
      <c r="AU25" s="441"/>
      <c r="AV25" s="48" t="s">
        <v>171</v>
      </c>
      <c r="AW25" s="468"/>
      <c r="AX25" s="686"/>
      <c r="AY25" s="420"/>
      <c r="AZ25" s="367"/>
      <c r="BA25" s="36"/>
      <c r="BD25" s="28"/>
      <c r="BL25" s="28" t="s">
        <v>212</v>
      </c>
    </row>
    <row r="26" spans="1:64" ht="18" customHeight="1">
      <c r="A26" s="23"/>
      <c r="B26" s="52"/>
      <c r="C26" s="52"/>
      <c r="D26" s="52"/>
      <c r="E26" s="52"/>
      <c r="F26" s="52"/>
      <c r="G26" s="53"/>
      <c r="H26" s="218"/>
      <c r="I26" s="662"/>
      <c r="J26" s="662"/>
      <c r="K26" s="662"/>
      <c r="L26" s="662"/>
      <c r="M26" s="662"/>
      <c r="N26" s="662"/>
      <c r="O26" s="662"/>
      <c r="P26" s="662"/>
      <c r="Q26" s="662"/>
      <c r="R26" s="662"/>
      <c r="S26" s="101" t="s">
        <v>109</v>
      </c>
      <c r="T26" s="518" t="str">
        <f t="shared" ref="T26:T34" si="2">IF(T15="","",T15)</f>
        <v>理事会</v>
      </c>
      <c r="U26" s="518"/>
      <c r="V26" s="518"/>
      <c r="W26" s="518"/>
      <c r="X26" s="518"/>
      <c r="Y26" s="518"/>
      <c r="Z26" s="518"/>
      <c r="AA26" s="518"/>
      <c r="AB26" s="518"/>
      <c r="AC26" s="518"/>
      <c r="AD26" s="508">
        <f t="shared" ref="AD26:AD34" si="3">IF(AD15="","",AD15)</f>
        <v>2</v>
      </c>
      <c r="AE26" s="509"/>
      <c r="AF26" s="54" t="s">
        <v>169</v>
      </c>
      <c r="AG26" s="55" t="s">
        <v>170</v>
      </c>
      <c r="AH26" s="620">
        <v>300</v>
      </c>
      <c r="AI26" s="621"/>
      <c r="AJ26" s="621"/>
      <c r="AK26" s="54" t="s">
        <v>96</v>
      </c>
      <c r="AL26" s="55" t="s">
        <v>170</v>
      </c>
      <c r="AM26" s="622">
        <v>15</v>
      </c>
      <c r="AN26" s="623"/>
      <c r="AO26" s="48" t="s">
        <v>97</v>
      </c>
      <c r="AP26" s="54" t="s">
        <v>172</v>
      </c>
      <c r="AQ26" s="114"/>
      <c r="AR26" s="54"/>
      <c r="AS26" s="440">
        <f t="shared" ref="AS26:AS34" si="4">IF(AD15="","0",AD26*AH26*AM26)</f>
        <v>9000</v>
      </c>
      <c r="AT26" s="441"/>
      <c r="AU26" s="441"/>
      <c r="AV26" s="48" t="s">
        <v>171</v>
      </c>
      <c r="AW26" s="468"/>
      <c r="AX26" s="686"/>
      <c r="AY26" s="420"/>
      <c r="AZ26" s="367"/>
      <c r="BA26" s="36"/>
      <c r="BD26" s="28"/>
      <c r="BL26" s="28" t="s">
        <v>213</v>
      </c>
    </row>
    <row r="27" spans="1:64" ht="18" customHeight="1">
      <c r="A27" s="23"/>
      <c r="B27" s="52"/>
      <c r="C27" s="52"/>
      <c r="D27" s="52"/>
      <c r="E27" s="52"/>
      <c r="F27" s="52"/>
      <c r="G27" s="53"/>
      <c r="H27" s="218"/>
      <c r="I27" s="662"/>
      <c r="J27" s="662"/>
      <c r="K27" s="662"/>
      <c r="L27" s="662"/>
      <c r="M27" s="662"/>
      <c r="N27" s="662"/>
      <c r="O27" s="662"/>
      <c r="P27" s="662"/>
      <c r="Q27" s="662"/>
      <c r="R27" s="662"/>
      <c r="S27" s="101" t="s">
        <v>110</v>
      </c>
      <c r="T27" s="518" t="str">
        <f t="shared" si="2"/>
        <v>常務理事会</v>
      </c>
      <c r="U27" s="518"/>
      <c r="V27" s="518"/>
      <c r="W27" s="518"/>
      <c r="X27" s="518"/>
      <c r="Y27" s="518"/>
      <c r="Z27" s="518"/>
      <c r="AA27" s="518"/>
      <c r="AB27" s="518"/>
      <c r="AC27" s="518"/>
      <c r="AD27" s="508">
        <f t="shared" si="3"/>
        <v>3</v>
      </c>
      <c r="AE27" s="509"/>
      <c r="AF27" s="54" t="s">
        <v>169</v>
      </c>
      <c r="AG27" s="55" t="s">
        <v>170</v>
      </c>
      <c r="AH27" s="620">
        <v>300</v>
      </c>
      <c r="AI27" s="621"/>
      <c r="AJ27" s="621"/>
      <c r="AK27" s="54" t="s">
        <v>96</v>
      </c>
      <c r="AL27" s="55" t="s">
        <v>170</v>
      </c>
      <c r="AM27" s="622">
        <v>10</v>
      </c>
      <c r="AN27" s="623"/>
      <c r="AO27" s="48" t="s">
        <v>97</v>
      </c>
      <c r="AP27" s="54" t="s">
        <v>172</v>
      </c>
      <c r="AQ27" s="114"/>
      <c r="AR27" s="54"/>
      <c r="AS27" s="440">
        <f t="shared" si="4"/>
        <v>9000</v>
      </c>
      <c r="AT27" s="441"/>
      <c r="AU27" s="441"/>
      <c r="AV27" s="48" t="s">
        <v>171</v>
      </c>
      <c r="AW27" s="468"/>
      <c r="AX27" s="686"/>
      <c r="AY27" s="420"/>
      <c r="AZ27" s="367"/>
      <c r="BA27" s="36"/>
      <c r="BD27" s="28"/>
      <c r="BL27" s="188" t="s">
        <v>214</v>
      </c>
    </row>
    <row r="28" spans="1:64" ht="18" customHeight="1">
      <c r="A28" s="23"/>
      <c r="B28" s="52"/>
      <c r="C28" s="52"/>
      <c r="D28" s="52"/>
      <c r="E28" s="52"/>
      <c r="F28" s="52"/>
      <c r="G28" s="53"/>
      <c r="H28" s="218"/>
      <c r="I28" s="662"/>
      <c r="J28" s="662"/>
      <c r="K28" s="662"/>
      <c r="L28" s="662"/>
      <c r="M28" s="662"/>
      <c r="N28" s="662"/>
      <c r="O28" s="662"/>
      <c r="P28" s="662"/>
      <c r="Q28" s="662"/>
      <c r="R28" s="662"/>
      <c r="S28" s="101" t="s">
        <v>111</v>
      </c>
      <c r="T28" s="518" t="str">
        <f t="shared" si="2"/>
        <v>○○委員会</v>
      </c>
      <c r="U28" s="518"/>
      <c r="V28" s="518"/>
      <c r="W28" s="518"/>
      <c r="X28" s="518"/>
      <c r="Y28" s="518"/>
      <c r="Z28" s="518"/>
      <c r="AA28" s="518"/>
      <c r="AB28" s="518"/>
      <c r="AC28" s="518"/>
      <c r="AD28" s="508">
        <f t="shared" si="3"/>
        <v>2</v>
      </c>
      <c r="AE28" s="509"/>
      <c r="AF28" s="54" t="s">
        <v>169</v>
      </c>
      <c r="AG28" s="55" t="s">
        <v>170</v>
      </c>
      <c r="AH28" s="620">
        <v>300</v>
      </c>
      <c r="AI28" s="621"/>
      <c r="AJ28" s="621"/>
      <c r="AK28" s="54" t="s">
        <v>96</v>
      </c>
      <c r="AL28" s="55" t="s">
        <v>170</v>
      </c>
      <c r="AM28" s="622">
        <v>6</v>
      </c>
      <c r="AN28" s="623"/>
      <c r="AO28" s="48" t="s">
        <v>97</v>
      </c>
      <c r="AP28" s="54" t="s">
        <v>172</v>
      </c>
      <c r="AQ28" s="114"/>
      <c r="AR28" s="54"/>
      <c r="AS28" s="440">
        <f t="shared" si="4"/>
        <v>3600</v>
      </c>
      <c r="AT28" s="441"/>
      <c r="AU28" s="441"/>
      <c r="AV28" s="48" t="s">
        <v>171</v>
      </c>
      <c r="AW28" s="468"/>
      <c r="AX28" s="686"/>
      <c r="AY28" s="420"/>
      <c r="AZ28" s="367"/>
      <c r="BA28" s="36"/>
      <c r="BD28" s="28"/>
    </row>
    <row r="29" spans="1:64" ht="18" customHeight="1">
      <c r="A29" s="23"/>
      <c r="B29" s="52"/>
      <c r="C29" s="52"/>
      <c r="D29" s="52"/>
      <c r="E29" s="52"/>
      <c r="F29" s="52"/>
      <c r="G29" s="53"/>
      <c r="H29" s="218"/>
      <c r="I29" s="662"/>
      <c r="J29" s="662"/>
      <c r="K29" s="662"/>
      <c r="L29" s="662"/>
      <c r="M29" s="662"/>
      <c r="N29" s="662"/>
      <c r="O29" s="662"/>
      <c r="P29" s="662"/>
      <c r="Q29" s="662"/>
      <c r="R29" s="662"/>
      <c r="S29" s="101" t="s">
        <v>113</v>
      </c>
      <c r="T29" s="518" t="str">
        <f t="shared" si="2"/>
        <v>○○部会</v>
      </c>
      <c r="U29" s="518"/>
      <c r="V29" s="518"/>
      <c r="W29" s="518"/>
      <c r="X29" s="518"/>
      <c r="Y29" s="518"/>
      <c r="Z29" s="518"/>
      <c r="AA29" s="518"/>
      <c r="AB29" s="518"/>
      <c r="AC29" s="518"/>
      <c r="AD29" s="508">
        <f t="shared" si="3"/>
        <v>2</v>
      </c>
      <c r="AE29" s="509"/>
      <c r="AF29" s="54" t="s">
        <v>169</v>
      </c>
      <c r="AG29" s="55" t="s">
        <v>170</v>
      </c>
      <c r="AH29" s="620">
        <v>300</v>
      </c>
      <c r="AI29" s="621"/>
      <c r="AJ29" s="621"/>
      <c r="AK29" s="54" t="s">
        <v>96</v>
      </c>
      <c r="AL29" s="55" t="s">
        <v>170</v>
      </c>
      <c r="AM29" s="622">
        <v>6</v>
      </c>
      <c r="AN29" s="623"/>
      <c r="AO29" s="48" t="s">
        <v>97</v>
      </c>
      <c r="AP29" s="54" t="s">
        <v>172</v>
      </c>
      <c r="AQ29" s="114"/>
      <c r="AR29" s="54"/>
      <c r="AS29" s="440">
        <f t="shared" si="4"/>
        <v>3600</v>
      </c>
      <c r="AT29" s="441"/>
      <c r="AU29" s="441"/>
      <c r="AV29" s="48" t="s">
        <v>171</v>
      </c>
      <c r="AW29" s="468"/>
      <c r="AX29" s="686"/>
      <c r="AY29" s="420"/>
      <c r="AZ29" s="367"/>
      <c r="BA29" s="36"/>
      <c r="BD29" s="28"/>
    </row>
    <row r="30" spans="1:64" ht="18" customHeight="1">
      <c r="A30" s="23"/>
      <c r="B30" s="52"/>
      <c r="C30" s="52"/>
      <c r="D30" s="52"/>
      <c r="E30" s="52"/>
      <c r="F30" s="52"/>
      <c r="G30" s="53"/>
      <c r="H30" s="218"/>
      <c r="I30" s="662"/>
      <c r="J30" s="662"/>
      <c r="K30" s="662"/>
      <c r="L30" s="662"/>
      <c r="M30" s="662"/>
      <c r="N30" s="662"/>
      <c r="O30" s="662"/>
      <c r="P30" s="662"/>
      <c r="Q30" s="662"/>
      <c r="R30" s="662"/>
      <c r="S30" s="101" t="s">
        <v>156</v>
      </c>
      <c r="T30" s="518" t="str">
        <f t="shared" si="2"/>
        <v>事務会計担当説明会</v>
      </c>
      <c r="U30" s="518"/>
      <c r="V30" s="518"/>
      <c r="W30" s="518"/>
      <c r="X30" s="518"/>
      <c r="Y30" s="518"/>
      <c r="Z30" s="518"/>
      <c r="AA30" s="518"/>
      <c r="AB30" s="518"/>
      <c r="AC30" s="518"/>
      <c r="AD30" s="508">
        <f t="shared" si="3"/>
        <v>2</v>
      </c>
      <c r="AE30" s="509"/>
      <c r="AF30" s="54" t="s">
        <v>169</v>
      </c>
      <c r="AG30" s="55" t="s">
        <v>170</v>
      </c>
      <c r="AH30" s="620"/>
      <c r="AI30" s="621"/>
      <c r="AJ30" s="621"/>
      <c r="AK30" s="54" t="s">
        <v>96</v>
      </c>
      <c r="AL30" s="55" t="s">
        <v>170</v>
      </c>
      <c r="AM30" s="622"/>
      <c r="AN30" s="623"/>
      <c r="AO30" s="48" t="s">
        <v>97</v>
      </c>
      <c r="AP30" s="54" t="s">
        <v>172</v>
      </c>
      <c r="AQ30" s="114"/>
      <c r="AR30" s="54"/>
      <c r="AS30" s="440">
        <f t="shared" si="4"/>
        <v>0</v>
      </c>
      <c r="AT30" s="441"/>
      <c r="AU30" s="441"/>
      <c r="AV30" s="48" t="s">
        <v>171</v>
      </c>
      <c r="AW30" s="468"/>
      <c r="AX30" s="686"/>
      <c r="AY30" s="420"/>
      <c r="AZ30" s="367"/>
      <c r="BA30" s="36"/>
    </row>
    <row r="31" spans="1:64" ht="18" customHeight="1">
      <c r="A31" s="23"/>
      <c r="B31" s="52"/>
      <c r="C31" s="52"/>
      <c r="D31" s="52"/>
      <c r="E31" s="52"/>
      <c r="F31" s="52"/>
      <c r="G31" s="53"/>
      <c r="H31" s="218"/>
      <c r="I31" s="662"/>
      <c r="J31" s="662"/>
      <c r="K31" s="662"/>
      <c r="L31" s="662"/>
      <c r="M31" s="662"/>
      <c r="N31" s="662"/>
      <c r="O31" s="662"/>
      <c r="P31" s="662"/>
      <c r="Q31" s="662"/>
      <c r="R31" s="662"/>
      <c r="S31" s="101" t="s">
        <v>157</v>
      </c>
      <c r="T31" s="518" t="str">
        <f t="shared" si="2"/>
        <v/>
      </c>
      <c r="U31" s="518"/>
      <c r="V31" s="518"/>
      <c r="W31" s="518"/>
      <c r="X31" s="518"/>
      <c r="Y31" s="518"/>
      <c r="Z31" s="518"/>
      <c r="AA31" s="518"/>
      <c r="AB31" s="518"/>
      <c r="AC31" s="518"/>
      <c r="AD31" s="508" t="str">
        <f t="shared" si="3"/>
        <v/>
      </c>
      <c r="AE31" s="509"/>
      <c r="AF31" s="54" t="s">
        <v>169</v>
      </c>
      <c r="AG31" s="55" t="s">
        <v>170</v>
      </c>
      <c r="AH31" s="620"/>
      <c r="AI31" s="621"/>
      <c r="AJ31" s="621"/>
      <c r="AK31" s="54" t="s">
        <v>96</v>
      </c>
      <c r="AL31" s="55" t="s">
        <v>170</v>
      </c>
      <c r="AM31" s="622"/>
      <c r="AN31" s="623"/>
      <c r="AO31" s="48" t="s">
        <v>97</v>
      </c>
      <c r="AP31" s="54" t="s">
        <v>172</v>
      </c>
      <c r="AQ31" s="114"/>
      <c r="AR31" s="54"/>
      <c r="AS31" s="440" t="str">
        <f t="shared" si="4"/>
        <v>0</v>
      </c>
      <c r="AT31" s="441"/>
      <c r="AU31" s="441"/>
      <c r="AV31" s="48" t="s">
        <v>171</v>
      </c>
      <c r="AW31" s="468"/>
      <c r="AX31" s="686"/>
      <c r="AY31" s="420"/>
      <c r="AZ31" s="367"/>
      <c r="BA31" s="36"/>
    </row>
    <row r="32" spans="1:64" ht="18" customHeight="1">
      <c r="A32" s="23"/>
      <c r="B32" s="52"/>
      <c r="C32" s="52"/>
      <c r="D32" s="52"/>
      <c r="E32" s="52"/>
      <c r="F32" s="52"/>
      <c r="G32" s="53"/>
      <c r="H32" s="218"/>
      <c r="I32" s="662"/>
      <c r="J32" s="662"/>
      <c r="K32" s="662"/>
      <c r="L32" s="662"/>
      <c r="M32" s="662"/>
      <c r="N32" s="662"/>
      <c r="O32" s="662"/>
      <c r="P32" s="662"/>
      <c r="Q32" s="662"/>
      <c r="R32" s="710"/>
      <c r="S32" s="101" t="s">
        <v>158</v>
      </c>
      <c r="T32" s="518" t="str">
        <f t="shared" si="2"/>
        <v/>
      </c>
      <c r="U32" s="518"/>
      <c r="V32" s="518"/>
      <c r="W32" s="518"/>
      <c r="X32" s="518"/>
      <c r="Y32" s="518"/>
      <c r="Z32" s="518"/>
      <c r="AA32" s="518"/>
      <c r="AB32" s="518"/>
      <c r="AC32" s="518"/>
      <c r="AD32" s="508" t="str">
        <f t="shared" si="3"/>
        <v/>
      </c>
      <c r="AE32" s="509"/>
      <c r="AF32" s="54" t="s">
        <v>169</v>
      </c>
      <c r="AG32" s="55" t="s">
        <v>170</v>
      </c>
      <c r="AH32" s="620"/>
      <c r="AI32" s="621"/>
      <c r="AJ32" s="621"/>
      <c r="AK32" s="54" t="s">
        <v>96</v>
      </c>
      <c r="AL32" s="55" t="s">
        <v>170</v>
      </c>
      <c r="AM32" s="622"/>
      <c r="AN32" s="623"/>
      <c r="AO32" s="48" t="s">
        <v>97</v>
      </c>
      <c r="AP32" s="54" t="s">
        <v>172</v>
      </c>
      <c r="AQ32" s="114"/>
      <c r="AR32" s="54"/>
      <c r="AS32" s="440" t="str">
        <f t="shared" si="4"/>
        <v>0</v>
      </c>
      <c r="AT32" s="441"/>
      <c r="AU32" s="441"/>
      <c r="AV32" s="48" t="s">
        <v>171</v>
      </c>
      <c r="AW32" s="468"/>
      <c r="AX32" s="686"/>
      <c r="AY32" s="420"/>
      <c r="AZ32" s="367"/>
      <c r="BA32" s="36"/>
      <c r="BC32" s="29" t="s">
        <v>185</v>
      </c>
    </row>
    <row r="33" spans="1:66" ht="18" customHeight="1">
      <c r="A33" s="23"/>
      <c r="B33" s="52"/>
      <c r="C33" s="52"/>
      <c r="D33" s="52"/>
      <c r="E33" s="52"/>
      <c r="F33" s="52"/>
      <c r="G33" s="53"/>
      <c r="H33" s="218"/>
      <c r="I33" s="662"/>
      <c r="J33" s="662"/>
      <c r="K33" s="662"/>
      <c r="L33" s="662"/>
      <c r="M33" s="662"/>
      <c r="N33" s="662"/>
      <c r="O33" s="662"/>
      <c r="P33" s="662"/>
      <c r="Q33" s="662"/>
      <c r="R33" s="662"/>
      <c r="S33" s="101" t="s">
        <v>191</v>
      </c>
      <c r="T33" s="518" t="str">
        <f t="shared" si="2"/>
        <v/>
      </c>
      <c r="U33" s="518"/>
      <c r="V33" s="518"/>
      <c r="W33" s="518"/>
      <c r="X33" s="518"/>
      <c r="Y33" s="518"/>
      <c r="Z33" s="518"/>
      <c r="AA33" s="518"/>
      <c r="AB33" s="518"/>
      <c r="AC33" s="518"/>
      <c r="AD33" s="508" t="str">
        <f t="shared" si="3"/>
        <v/>
      </c>
      <c r="AE33" s="509"/>
      <c r="AF33" s="54" t="s">
        <v>169</v>
      </c>
      <c r="AG33" s="55" t="s">
        <v>170</v>
      </c>
      <c r="AH33" s="620"/>
      <c r="AI33" s="621"/>
      <c r="AJ33" s="621"/>
      <c r="AK33" s="54" t="s">
        <v>96</v>
      </c>
      <c r="AL33" s="55" t="s">
        <v>170</v>
      </c>
      <c r="AM33" s="622"/>
      <c r="AN33" s="623"/>
      <c r="AO33" s="48" t="s">
        <v>97</v>
      </c>
      <c r="AP33" s="54" t="s">
        <v>172</v>
      </c>
      <c r="AQ33" s="114"/>
      <c r="AR33" s="54"/>
      <c r="AS33" s="440" t="str">
        <f t="shared" si="4"/>
        <v>0</v>
      </c>
      <c r="AT33" s="441"/>
      <c r="AU33" s="441"/>
      <c r="AV33" s="48" t="s">
        <v>171</v>
      </c>
      <c r="AW33" s="468"/>
      <c r="AX33" s="686"/>
      <c r="AY33" s="420"/>
      <c r="AZ33" s="367"/>
      <c r="BA33" s="36"/>
      <c r="BC33" s="363" t="s">
        <v>347</v>
      </c>
      <c r="BD33" s="363"/>
      <c r="BE33" s="363"/>
      <c r="BF33" s="363"/>
      <c r="BG33" s="363"/>
      <c r="BH33" s="363"/>
      <c r="BI33" s="363"/>
      <c r="BJ33" s="363"/>
      <c r="BK33" s="363"/>
      <c r="BL33" s="363"/>
      <c r="BM33" s="363"/>
      <c r="BN33" s="363"/>
    </row>
    <row r="34" spans="1:66" ht="18" customHeight="1">
      <c r="A34" s="23"/>
      <c r="B34" s="52"/>
      <c r="C34" s="52"/>
      <c r="D34" s="52"/>
      <c r="E34" s="52"/>
      <c r="F34" s="52"/>
      <c r="G34" s="53"/>
      <c r="H34" s="230"/>
      <c r="I34" s="681"/>
      <c r="J34" s="681"/>
      <c r="K34" s="681"/>
      <c r="L34" s="681"/>
      <c r="M34" s="681"/>
      <c r="N34" s="681"/>
      <c r="O34" s="681"/>
      <c r="P34" s="681"/>
      <c r="Q34" s="681"/>
      <c r="R34" s="681"/>
      <c r="S34" s="101" t="s">
        <v>192</v>
      </c>
      <c r="T34" s="518" t="str">
        <f t="shared" si="2"/>
        <v/>
      </c>
      <c r="U34" s="518"/>
      <c r="V34" s="518"/>
      <c r="W34" s="518"/>
      <c r="X34" s="518"/>
      <c r="Y34" s="518"/>
      <c r="Z34" s="518"/>
      <c r="AA34" s="518"/>
      <c r="AB34" s="518"/>
      <c r="AC34" s="518"/>
      <c r="AD34" s="508" t="str">
        <f t="shared" si="3"/>
        <v/>
      </c>
      <c r="AE34" s="509"/>
      <c r="AF34" s="54" t="s">
        <v>169</v>
      </c>
      <c r="AG34" s="55" t="s">
        <v>170</v>
      </c>
      <c r="AH34" s="620"/>
      <c r="AI34" s="621"/>
      <c r="AJ34" s="621"/>
      <c r="AK34" s="58" t="s">
        <v>96</v>
      </c>
      <c r="AL34" s="55" t="s">
        <v>170</v>
      </c>
      <c r="AM34" s="622"/>
      <c r="AN34" s="623"/>
      <c r="AO34" s="92" t="s">
        <v>97</v>
      </c>
      <c r="AP34" s="54" t="s">
        <v>172</v>
      </c>
      <c r="AQ34" s="122"/>
      <c r="AR34" s="54"/>
      <c r="AS34" s="440" t="str">
        <f t="shared" si="4"/>
        <v>0</v>
      </c>
      <c r="AT34" s="441"/>
      <c r="AU34" s="441"/>
      <c r="AV34" s="48" t="s">
        <v>171</v>
      </c>
      <c r="AW34" s="468"/>
      <c r="AX34" s="686"/>
      <c r="AY34" s="420"/>
      <c r="AZ34" s="367"/>
      <c r="BA34" s="36"/>
    </row>
    <row r="35" spans="1:66" ht="18" customHeight="1">
      <c r="A35" s="23"/>
      <c r="B35" s="52"/>
      <c r="C35" s="52"/>
      <c r="D35" s="52"/>
      <c r="E35" s="52"/>
      <c r="F35" s="52"/>
      <c r="G35" s="53"/>
      <c r="H35" s="231" t="s">
        <v>98</v>
      </c>
      <c r="I35" s="668" t="s">
        <v>99</v>
      </c>
      <c r="J35" s="668"/>
      <c r="K35" s="668"/>
      <c r="L35" s="668"/>
      <c r="M35" s="668"/>
      <c r="N35" s="668"/>
      <c r="O35" s="668"/>
      <c r="P35" s="668"/>
      <c r="Q35" s="668"/>
      <c r="R35" s="668"/>
      <c r="S35" s="104" t="s">
        <v>176</v>
      </c>
      <c r="T35" s="669" t="s">
        <v>229</v>
      </c>
      <c r="U35" s="669"/>
      <c r="V35" s="669"/>
      <c r="W35" s="669"/>
      <c r="X35" s="669"/>
      <c r="Y35" s="669"/>
      <c r="Z35" s="669"/>
      <c r="AA35" s="669"/>
      <c r="AB35" s="669"/>
      <c r="AC35" s="669"/>
      <c r="AD35" s="670">
        <v>3</v>
      </c>
      <c r="AE35" s="671"/>
      <c r="AF35" s="54" t="s">
        <v>169</v>
      </c>
      <c r="AG35" s="55" t="s">
        <v>170</v>
      </c>
      <c r="AH35" s="620">
        <v>10</v>
      </c>
      <c r="AI35" s="621"/>
      <c r="AJ35" s="621"/>
      <c r="AK35" s="91" t="s">
        <v>96</v>
      </c>
      <c r="AL35" s="55" t="s">
        <v>170</v>
      </c>
      <c r="AM35" s="622">
        <v>200</v>
      </c>
      <c r="AN35" s="623"/>
      <c r="AO35" s="93" t="s">
        <v>101</v>
      </c>
      <c r="AP35" s="54" t="s">
        <v>172</v>
      </c>
      <c r="AQ35" s="126"/>
      <c r="AR35" s="54"/>
      <c r="AS35" s="440">
        <f t="shared" ref="AS35:AS36" si="5">AD35*AH35*AM35</f>
        <v>6000</v>
      </c>
      <c r="AT35" s="441"/>
      <c r="AU35" s="441"/>
      <c r="AV35" s="48" t="s">
        <v>171</v>
      </c>
      <c r="AW35" s="195">
        <f>AS35</f>
        <v>6000</v>
      </c>
      <c r="AX35" s="95" t="s">
        <v>171</v>
      </c>
      <c r="AY35" s="420"/>
      <c r="AZ35" s="367"/>
      <c r="BA35" s="36"/>
      <c r="BC35" s="363" t="s">
        <v>348</v>
      </c>
      <c r="BD35" s="363"/>
      <c r="BE35" s="363"/>
      <c r="BF35" s="363"/>
      <c r="BG35" s="363"/>
      <c r="BH35" s="363"/>
      <c r="BI35" s="363"/>
      <c r="BJ35" s="363"/>
      <c r="BK35" s="363"/>
      <c r="BL35" s="363"/>
      <c r="BM35" s="363"/>
      <c r="BN35" s="363"/>
    </row>
    <row r="36" spans="1:66" ht="18" customHeight="1" thickBot="1">
      <c r="A36" s="30"/>
      <c r="B36" s="59"/>
      <c r="C36" s="59"/>
      <c r="D36" s="59"/>
      <c r="E36" s="59"/>
      <c r="F36" s="59"/>
      <c r="G36" s="60"/>
      <c r="H36" s="232" t="s">
        <v>102</v>
      </c>
      <c r="I36" s="672"/>
      <c r="J36" s="672"/>
      <c r="K36" s="672"/>
      <c r="L36" s="672"/>
      <c r="M36" s="672"/>
      <c r="N36" s="672"/>
      <c r="O36" s="672"/>
      <c r="P36" s="672"/>
      <c r="Q36" s="672"/>
      <c r="R36" s="672"/>
      <c r="S36" s="82" t="s">
        <v>176</v>
      </c>
      <c r="T36" s="673"/>
      <c r="U36" s="673"/>
      <c r="V36" s="673"/>
      <c r="W36" s="673"/>
      <c r="X36" s="673"/>
      <c r="Y36" s="673"/>
      <c r="Z36" s="673"/>
      <c r="AA36" s="673"/>
      <c r="AB36" s="673"/>
      <c r="AC36" s="673"/>
      <c r="AD36" s="670"/>
      <c r="AE36" s="671"/>
      <c r="AF36" s="61" t="s">
        <v>169</v>
      </c>
      <c r="AG36" s="55" t="s">
        <v>170</v>
      </c>
      <c r="AH36" s="620"/>
      <c r="AI36" s="621"/>
      <c r="AJ36" s="621"/>
      <c r="AK36" s="67" t="s">
        <v>96</v>
      </c>
      <c r="AL36" s="55" t="s">
        <v>170</v>
      </c>
      <c r="AM36" s="622"/>
      <c r="AN36" s="623"/>
      <c r="AO36" s="94" t="s">
        <v>97</v>
      </c>
      <c r="AP36" s="54" t="s">
        <v>172</v>
      </c>
      <c r="AQ36" s="131"/>
      <c r="AR36" s="61"/>
      <c r="AS36" s="440">
        <f t="shared" si="5"/>
        <v>0</v>
      </c>
      <c r="AT36" s="441"/>
      <c r="AU36" s="441"/>
      <c r="AV36" s="69" t="s">
        <v>171</v>
      </c>
      <c r="AW36" s="196">
        <f>AS36</f>
        <v>0</v>
      </c>
      <c r="AX36" s="187" t="s">
        <v>171</v>
      </c>
      <c r="AY36" s="382"/>
      <c r="AZ36" s="368"/>
      <c r="BA36" s="36"/>
      <c r="BC36" s="331" t="s">
        <v>349</v>
      </c>
      <c r="BD36" s="331"/>
      <c r="BE36" s="331"/>
      <c r="BF36" s="331"/>
      <c r="BG36" s="331"/>
      <c r="BH36" s="331"/>
      <c r="BI36" s="331"/>
      <c r="BJ36" s="331"/>
      <c r="BK36" s="331"/>
      <c r="BL36" s="331"/>
      <c r="BM36" s="331"/>
      <c r="BN36" s="331"/>
    </row>
    <row r="37" spans="1:66" ht="18" customHeight="1">
      <c r="A37" s="26" t="s">
        <v>103</v>
      </c>
      <c r="B37" s="389" t="s">
        <v>104</v>
      </c>
      <c r="C37" s="389"/>
      <c r="D37" s="389"/>
      <c r="E37" s="389"/>
      <c r="F37" s="389"/>
      <c r="G37" s="390"/>
      <c r="H37" s="224" t="s">
        <v>89</v>
      </c>
      <c r="I37" s="460" t="s">
        <v>105</v>
      </c>
      <c r="J37" s="460"/>
      <c r="K37" s="460"/>
      <c r="L37" s="460"/>
      <c r="M37" s="460"/>
      <c r="N37" s="460"/>
      <c r="O37" s="460"/>
      <c r="P37" s="460"/>
      <c r="Q37" s="460"/>
      <c r="R37" s="460"/>
      <c r="S37" s="350" t="s">
        <v>389</v>
      </c>
      <c r="T37" s="479" t="s">
        <v>388</v>
      </c>
      <c r="U37" s="479"/>
      <c r="V37" s="479"/>
      <c r="W37" s="479"/>
      <c r="X37" s="479"/>
      <c r="Y37" s="479"/>
      <c r="Z37" s="479"/>
      <c r="AA37" s="479"/>
      <c r="AB37" s="479"/>
      <c r="AC37" s="480"/>
      <c r="AD37" s="429" t="s">
        <v>175</v>
      </c>
      <c r="AE37" s="428"/>
      <c r="AF37" s="461"/>
      <c r="AG37" s="185" t="s">
        <v>170</v>
      </c>
      <c r="AH37" s="462" t="s">
        <v>91</v>
      </c>
      <c r="AI37" s="432"/>
      <c r="AJ37" s="432"/>
      <c r="AK37" s="463"/>
      <c r="AL37" s="117" t="s">
        <v>170</v>
      </c>
      <c r="AM37" s="462" t="s">
        <v>95</v>
      </c>
      <c r="AN37" s="432"/>
      <c r="AO37" s="432"/>
      <c r="AP37" s="118" t="s">
        <v>172</v>
      </c>
      <c r="AQ37" s="47"/>
      <c r="AR37" s="46"/>
      <c r="AS37" s="462" t="s">
        <v>92</v>
      </c>
      <c r="AT37" s="432"/>
      <c r="AU37" s="432"/>
      <c r="AV37" s="433"/>
      <c r="AW37" s="377">
        <f>SUM(AS38:AU47)</f>
        <v>242000</v>
      </c>
      <c r="AX37" s="619" t="s">
        <v>171</v>
      </c>
      <c r="AY37" s="381">
        <f>ROUNDUP(SUM(AW37:AW63),-3)</f>
        <v>369000</v>
      </c>
      <c r="AZ37" s="366" t="s">
        <v>171</v>
      </c>
      <c r="BA37" s="36"/>
    </row>
    <row r="38" spans="1:66" ht="18" customHeight="1">
      <c r="A38" s="23"/>
      <c r="B38" s="52"/>
      <c r="C38" s="52"/>
      <c r="D38" s="52"/>
      <c r="E38" s="52"/>
      <c r="F38" s="52"/>
      <c r="G38" s="53"/>
      <c r="H38" s="227"/>
      <c r="I38" s="516" t="s">
        <v>217</v>
      </c>
      <c r="J38" s="516"/>
      <c r="K38" s="516"/>
      <c r="L38" s="516"/>
      <c r="M38" s="516"/>
      <c r="N38" s="516"/>
      <c r="O38" s="516"/>
      <c r="P38" s="516"/>
      <c r="Q38" s="516"/>
      <c r="R38" s="516"/>
      <c r="S38" s="100" t="s">
        <v>122</v>
      </c>
      <c r="T38" s="518" t="str">
        <f>IF(T14="","",T14)</f>
        <v>評議員会</v>
      </c>
      <c r="U38" s="518"/>
      <c r="V38" s="518"/>
      <c r="W38" s="518"/>
      <c r="X38" s="518"/>
      <c r="Y38" s="518"/>
      <c r="Z38" s="518"/>
      <c r="AA38" s="518"/>
      <c r="AB38" s="518"/>
      <c r="AC38" s="518"/>
      <c r="AD38" s="508">
        <f>IF(AD14="","",AD14)</f>
        <v>1</v>
      </c>
      <c r="AE38" s="509"/>
      <c r="AF38" s="54" t="s">
        <v>169</v>
      </c>
      <c r="AG38" s="55" t="s">
        <v>170</v>
      </c>
      <c r="AH38" s="620">
        <v>2000</v>
      </c>
      <c r="AI38" s="621"/>
      <c r="AJ38" s="621"/>
      <c r="AK38" s="58" t="s">
        <v>96</v>
      </c>
      <c r="AL38" s="55" t="s">
        <v>170</v>
      </c>
      <c r="AM38" s="622">
        <v>15</v>
      </c>
      <c r="AN38" s="623"/>
      <c r="AO38" s="48" t="s">
        <v>97</v>
      </c>
      <c r="AP38" s="54" t="s">
        <v>172</v>
      </c>
      <c r="AQ38" s="114"/>
      <c r="AR38" s="54"/>
      <c r="AS38" s="440">
        <f>IF(AD14="","0",AD38*AH38*AM38)</f>
        <v>30000</v>
      </c>
      <c r="AT38" s="441"/>
      <c r="AU38" s="441"/>
      <c r="AV38" s="48" t="s">
        <v>171</v>
      </c>
      <c r="AW38" s="418"/>
      <c r="AX38" s="550"/>
      <c r="AY38" s="420"/>
      <c r="AZ38" s="367"/>
      <c r="BA38" s="36"/>
      <c r="BC38" s="364" t="s">
        <v>398</v>
      </c>
      <c r="BD38" s="364"/>
      <c r="BE38" s="364"/>
      <c r="BF38" s="364"/>
      <c r="BG38" s="364"/>
      <c r="BH38" s="364"/>
      <c r="BI38" s="364"/>
      <c r="BJ38" s="364"/>
      <c r="BK38" s="364"/>
      <c r="BL38" s="364"/>
      <c r="BM38" s="364"/>
      <c r="BN38" s="364"/>
    </row>
    <row r="39" spans="1:66" ht="18" customHeight="1">
      <c r="A39" s="23"/>
      <c r="B39" s="52"/>
      <c r="C39" s="52"/>
      <c r="D39" s="52"/>
      <c r="E39" s="52"/>
      <c r="F39" s="52"/>
      <c r="G39" s="53"/>
      <c r="H39" s="227"/>
      <c r="I39" s="516" t="s">
        <v>218</v>
      </c>
      <c r="J39" s="516"/>
      <c r="K39" s="516"/>
      <c r="L39" s="516"/>
      <c r="M39" s="516"/>
      <c r="N39" s="516"/>
      <c r="O39" s="516"/>
      <c r="P39" s="516"/>
      <c r="Q39" s="516"/>
      <c r="R39" s="516"/>
      <c r="S39" s="101" t="s">
        <v>109</v>
      </c>
      <c r="T39" s="518" t="str">
        <f t="shared" ref="T39:T47" si="6">IF(T15="","",T15)</f>
        <v>理事会</v>
      </c>
      <c r="U39" s="518"/>
      <c r="V39" s="518"/>
      <c r="W39" s="518"/>
      <c r="X39" s="518"/>
      <c r="Y39" s="518"/>
      <c r="Z39" s="518"/>
      <c r="AA39" s="518"/>
      <c r="AB39" s="518"/>
      <c r="AC39" s="518"/>
      <c r="AD39" s="508">
        <f t="shared" ref="AD39:AD47" si="7">IF(AD15="","",AD15)</f>
        <v>2</v>
      </c>
      <c r="AE39" s="509"/>
      <c r="AF39" s="54" t="s">
        <v>169</v>
      </c>
      <c r="AG39" s="55" t="s">
        <v>170</v>
      </c>
      <c r="AH39" s="620">
        <v>2000</v>
      </c>
      <c r="AI39" s="621"/>
      <c r="AJ39" s="621"/>
      <c r="AK39" s="58" t="s">
        <v>96</v>
      </c>
      <c r="AL39" s="55" t="s">
        <v>170</v>
      </c>
      <c r="AM39" s="622">
        <v>20</v>
      </c>
      <c r="AN39" s="623"/>
      <c r="AO39" s="48" t="s">
        <v>97</v>
      </c>
      <c r="AP39" s="54" t="s">
        <v>172</v>
      </c>
      <c r="AQ39" s="114"/>
      <c r="AR39" s="54"/>
      <c r="AS39" s="440">
        <f t="shared" ref="AS39:AS47" si="8">IF(AD15="","0",AD39*AH39*AM39)</f>
        <v>80000</v>
      </c>
      <c r="AT39" s="441"/>
      <c r="AU39" s="441"/>
      <c r="AV39" s="48" t="s">
        <v>171</v>
      </c>
      <c r="AW39" s="418"/>
      <c r="AX39" s="550"/>
      <c r="AY39" s="420"/>
      <c r="AZ39" s="367"/>
      <c r="BA39" s="36"/>
      <c r="BC39" s="365"/>
      <c r="BD39" s="365"/>
      <c r="BE39" s="365"/>
      <c r="BF39" s="365"/>
      <c r="BG39" s="365"/>
      <c r="BH39" s="365"/>
      <c r="BI39" s="365"/>
      <c r="BJ39" s="365"/>
      <c r="BK39" s="365"/>
      <c r="BL39" s="365"/>
      <c r="BM39" s="365"/>
      <c r="BN39" s="365"/>
    </row>
    <row r="40" spans="1:66" ht="18" customHeight="1">
      <c r="A40" s="23"/>
      <c r="B40" s="52"/>
      <c r="C40" s="52"/>
      <c r="D40" s="52"/>
      <c r="E40" s="52"/>
      <c r="F40" s="52"/>
      <c r="G40" s="53"/>
      <c r="H40" s="227"/>
      <c r="I40" s="662"/>
      <c r="J40" s="662"/>
      <c r="K40" s="662"/>
      <c r="L40" s="662"/>
      <c r="M40" s="662"/>
      <c r="N40" s="662"/>
      <c r="O40" s="662"/>
      <c r="P40" s="662"/>
      <c r="Q40" s="662"/>
      <c r="R40" s="662"/>
      <c r="S40" s="101" t="s">
        <v>110</v>
      </c>
      <c r="T40" s="518" t="str">
        <f t="shared" si="6"/>
        <v>常務理事会</v>
      </c>
      <c r="U40" s="518"/>
      <c r="V40" s="518"/>
      <c r="W40" s="518"/>
      <c r="X40" s="518"/>
      <c r="Y40" s="518"/>
      <c r="Z40" s="518"/>
      <c r="AA40" s="518"/>
      <c r="AB40" s="518"/>
      <c r="AC40" s="518"/>
      <c r="AD40" s="508">
        <f t="shared" si="7"/>
        <v>3</v>
      </c>
      <c r="AE40" s="509"/>
      <c r="AF40" s="54" t="s">
        <v>169</v>
      </c>
      <c r="AG40" s="55" t="s">
        <v>170</v>
      </c>
      <c r="AH40" s="620">
        <v>2000</v>
      </c>
      <c r="AI40" s="621"/>
      <c r="AJ40" s="621"/>
      <c r="AK40" s="58" t="s">
        <v>96</v>
      </c>
      <c r="AL40" s="55" t="s">
        <v>170</v>
      </c>
      <c r="AM40" s="622">
        <v>13</v>
      </c>
      <c r="AN40" s="623"/>
      <c r="AO40" s="48" t="s">
        <v>97</v>
      </c>
      <c r="AP40" s="54" t="s">
        <v>172</v>
      </c>
      <c r="AQ40" s="114"/>
      <c r="AR40" s="54"/>
      <c r="AS40" s="440">
        <f t="shared" si="8"/>
        <v>78000</v>
      </c>
      <c r="AT40" s="441"/>
      <c r="AU40" s="441"/>
      <c r="AV40" s="48" t="s">
        <v>171</v>
      </c>
      <c r="AW40" s="418"/>
      <c r="AX40" s="550"/>
      <c r="AY40" s="420"/>
      <c r="AZ40" s="367"/>
      <c r="BA40" s="36"/>
      <c r="BC40" s="331"/>
      <c r="BD40" s="331"/>
      <c r="BE40" s="331"/>
      <c r="BF40" s="331"/>
      <c r="BG40" s="331"/>
      <c r="BH40" s="331"/>
      <c r="BI40" s="331"/>
      <c r="BJ40" s="331"/>
      <c r="BK40" s="331"/>
      <c r="BL40" s="331"/>
      <c r="BM40" s="331"/>
      <c r="BN40" s="331"/>
    </row>
    <row r="41" spans="1:66" ht="18" customHeight="1">
      <c r="A41" s="23"/>
      <c r="B41" s="52"/>
      <c r="C41" s="52"/>
      <c r="D41" s="52"/>
      <c r="E41" s="52"/>
      <c r="F41" s="52"/>
      <c r="G41" s="53"/>
      <c r="H41" s="227"/>
      <c r="I41" s="662"/>
      <c r="J41" s="662"/>
      <c r="K41" s="662"/>
      <c r="L41" s="662"/>
      <c r="M41" s="662"/>
      <c r="N41" s="662"/>
      <c r="O41" s="662"/>
      <c r="P41" s="662"/>
      <c r="Q41" s="662"/>
      <c r="R41" s="662"/>
      <c r="S41" s="101" t="s">
        <v>111</v>
      </c>
      <c r="T41" s="518" t="str">
        <f t="shared" si="6"/>
        <v>○○委員会</v>
      </c>
      <c r="U41" s="518"/>
      <c r="V41" s="518"/>
      <c r="W41" s="518"/>
      <c r="X41" s="518"/>
      <c r="Y41" s="518"/>
      <c r="Z41" s="518"/>
      <c r="AA41" s="518"/>
      <c r="AB41" s="518"/>
      <c r="AC41" s="518"/>
      <c r="AD41" s="508">
        <f t="shared" si="7"/>
        <v>2</v>
      </c>
      <c r="AE41" s="509"/>
      <c r="AF41" s="54" t="s">
        <v>169</v>
      </c>
      <c r="AG41" s="55" t="s">
        <v>170</v>
      </c>
      <c r="AH41" s="620">
        <v>2000</v>
      </c>
      <c r="AI41" s="621"/>
      <c r="AJ41" s="621"/>
      <c r="AK41" s="58" t="s">
        <v>96</v>
      </c>
      <c r="AL41" s="55" t="s">
        <v>170</v>
      </c>
      <c r="AM41" s="622">
        <v>6</v>
      </c>
      <c r="AN41" s="623"/>
      <c r="AO41" s="48" t="s">
        <v>97</v>
      </c>
      <c r="AP41" s="54" t="s">
        <v>172</v>
      </c>
      <c r="AQ41" s="114"/>
      <c r="AR41" s="54"/>
      <c r="AS41" s="440">
        <f t="shared" si="8"/>
        <v>24000</v>
      </c>
      <c r="AT41" s="441"/>
      <c r="AU41" s="441"/>
      <c r="AV41" s="48" t="s">
        <v>171</v>
      </c>
      <c r="AW41" s="418"/>
      <c r="AX41" s="550"/>
      <c r="AY41" s="420"/>
      <c r="AZ41" s="367"/>
      <c r="BA41" s="36"/>
      <c r="BD41" s="28"/>
    </row>
    <row r="42" spans="1:66" ht="18" customHeight="1" thickBot="1">
      <c r="A42" s="23"/>
      <c r="B42" s="52"/>
      <c r="C42" s="52"/>
      <c r="D42" s="52"/>
      <c r="E42" s="52"/>
      <c r="F42" s="52"/>
      <c r="G42" s="53"/>
      <c r="H42" s="227"/>
      <c r="I42" s="662"/>
      <c r="J42" s="662"/>
      <c r="K42" s="662"/>
      <c r="L42" s="662"/>
      <c r="M42" s="662"/>
      <c r="N42" s="662"/>
      <c r="O42" s="662"/>
      <c r="P42" s="662"/>
      <c r="Q42" s="662"/>
      <c r="R42" s="662"/>
      <c r="S42" s="101" t="s">
        <v>113</v>
      </c>
      <c r="T42" s="518" t="str">
        <f t="shared" si="6"/>
        <v>○○部会</v>
      </c>
      <c r="U42" s="518"/>
      <c r="V42" s="518"/>
      <c r="W42" s="518"/>
      <c r="X42" s="518"/>
      <c r="Y42" s="518"/>
      <c r="Z42" s="518"/>
      <c r="AA42" s="518"/>
      <c r="AB42" s="518"/>
      <c r="AC42" s="518"/>
      <c r="AD42" s="508">
        <f t="shared" si="7"/>
        <v>2</v>
      </c>
      <c r="AE42" s="509"/>
      <c r="AF42" s="54" t="s">
        <v>169</v>
      </c>
      <c r="AG42" s="55" t="s">
        <v>170</v>
      </c>
      <c r="AH42" s="620">
        <v>2000</v>
      </c>
      <c r="AI42" s="621"/>
      <c r="AJ42" s="621"/>
      <c r="AK42" s="58" t="s">
        <v>96</v>
      </c>
      <c r="AL42" s="55" t="s">
        <v>170</v>
      </c>
      <c r="AM42" s="622">
        <v>6</v>
      </c>
      <c r="AN42" s="623"/>
      <c r="AO42" s="48" t="s">
        <v>97</v>
      </c>
      <c r="AP42" s="54" t="s">
        <v>172</v>
      </c>
      <c r="AQ42" s="114"/>
      <c r="AR42" s="54"/>
      <c r="AS42" s="440">
        <f t="shared" si="8"/>
        <v>24000</v>
      </c>
      <c r="AT42" s="441"/>
      <c r="AU42" s="441"/>
      <c r="AV42" s="48" t="s">
        <v>171</v>
      </c>
      <c r="AW42" s="418"/>
      <c r="AX42" s="550"/>
      <c r="AY42" s="420"/>
      <c r="AZ42" s="367"/>
      <c r="BA42" s="36"/>
      <c r="BC42" s="29" t="s">
        <v>183</v>
      </c>
      <c r="BD42" s="28"/>
    </row>
    <row r="43" spans="1:66" ht="18" customHeight="1">
      <c r="A43" s="23"/>
      <c r="B43" s="52"/>
      <c r="C43" s="52"/>
      <c r="D43" s="52"/>
      <c r="E43" s="52"/>
      <c r="F43" s="52"/>
      <c r="G43" s="53"/>
      <c r="H43" s="227"/>
      <c r="I43" s="662"/>
      <c r="J43" s="662"/>
      <c r="K43" s="662"/>
      <c r="L43" s="662"/>
      <c r="M43" s="662"/>
      <c r="N43" s="662"/>
      <c r="O43" s="662"/>
      <c r="P43" s="662"/>
      <c r="Q43" s="662"/>
      <c r="R43" s="662"/>
      <c r="S43" s="101" t="s">
        <v>156</v>
      </c>
      <c r="T43" s="518" t="str">
        <f t="shared" si="6"/>
        <v>事務会計担当説明会</v>
      </c>
      <c r="U43" s="518"/>
      <c r="V43" s="518"/>
      <c r="W43" s="518"/>
      <c r="X43" s="518"/>
      <c r="Y43" s="518"/>
      <c r="Z43" s="518"/>
      <c r="AA43" s="518"/>
      <c r="AB43" s="518"/>
      <c r="AC43" s="518"/>
      <c r="AD43" s="508">
        <f t="shared" si="7"/>
        <v>2</v>
      </c>
      <c r="AE43" s="509"/>
      <c r="AF43" s="54" t="s">
        <v>169</v>
      </c>
      <c r="AG43" s="55" t="s">
        <v>170</v>
      </c>
      <c r="AH43" s="620">
        <v>1000</v>
      </c>
      <c r="AI43" s="621"/>
      <c r="AJ43" s="621"/>
      <c r="AK43" s="58" t="s">
        <v>96</v>
      </c>
      <c r="AL43" s="55" t="s">
        <v>170</v>
      </c>
      <c r="AM43" s="622">
        <v>3</v>
      </c>
      <c r="AN43" s="623"/>
      <c r="AO43" s="48" t="s">
        <v>97</v>
      </c>
      <c r="AP43" s="54" t="s">
        <v>172</v>
      </c>
      <c r="AQ43" s="114"/>
      <c r="AR43" s="54"/>
      <c r="AS43" s="440">
        <f t="shared" si="8"/>
        <v>6000</v>
      </c>
      <c r="AT43" s="441"/>
      <c r="AU43" s="441"/>
      <c r="AV43" s="48" t="s">
        <v>171</v>
      </c>
      <c r="AW43" s="418"/>
      <c r="AX43" s="550"/>
      <c r="AY43" s="420"/>
      <c r="AZ43" s="367"/>
      <c r="BA43" s="36"/>
      <c r="BC43" s="537" t="s">
        <v>397</v>
      </c>
      <c r="BD43" s="735" t="s">
        <v>350</v>
      </c>
      <c r="BE43" s="727" t="s">
        <v>351</v>
      </c>
      <c r="BF43" s="727" t="s">
        <v>352</v>
      </c>
      <c r="BG43" s="727" t="s">
        <v>353</v>
      </c>
      <c r="BH43" s="727" t="s">
        <v>354</v>
      </c>
      <c r="BI43" s="727" t="s">
        <v>355</v>
      </c>
      <c r="BJ43" s="727"/>
      <c r="BK43" s="727"/>
      <c r="BL43" s="727"/>
      <c r="BM43" s="733"/>
    </row>
    <row r="44" spans="1:66" ht="18" customHeight="1">
      <c r="A44" s="23"/>
      <c r="B44" s="52"/>
      <c r="C44" s="52"/>
      <c r="D44" s="52"/>
      <c r="E44" s="52"/>
      <c r="F44" s="52"/>
      <c r="G44" s="53"/>
      <c r="H44" s="227"/>
      <c r="I44" s="662"/>
      <c r="J44" s="662"/>
      <c r="K44" s="662"/>
      <c r="L44" s="662"/>
      <c r="M44" s="662"/>
      <c r="N44" s="662"/>
      <c r="O44" s="662"/>
      <c r="P44" s="662"/>
      <c r="Q44" s="662"/>
      <c r="R44" s="662"/>
      <c r="S44" s="101" t="s">
        <v>157</v>
      </c>
      <c r="T44" s="518" t="str">
        <f t="shared" si="6"/>
        <v/>
      </c>
      <c r="U44" s="518"/>
      <c r="V44" s="518"/>
      <c r="W44" s="518"/>
      <c r="X44" s="518"/>
      <c r="Y44" s="518"/>
      <c r="Z44" s="518"/>
      <c r="AA44" s="518"/>
      <c r="AB44" s="518"/>
      <c r="AC44" s="518"/>
      <c r="AD44" s="508" t="str">
        <f t="shared" si="7"/>
        <v/>
      </c>
      <c r="AE44" s="509"/>
      <c r="AF44" s="54" t="s">
        <v>169</v>
      </c>
      <c r="AG44" s="55" t="s">
        <v>170</v>
      </c>
      <c r="AH44" s="620"/>
      <c r="AI44" s="621"/>
      <c r="AJ44" s="621"/>
      <c r="AK44" s="58" t="s">
        <v>96</v>
      </c>
      <c r="AL44" s="55" t="s">
        <v>170</v>
      </c>
      <c r="AM44" s="622"/>
      <c r="AN44" s="623"/>
      <c r="AO44" s="48" t="s">
        <v>97</v>
      </c>
      <c r="AP44" s="54" t="s">
        <v>172</v>
      </c>
      <c r="AQ44" s="114"/>
      <c r="AR44" s="54"/>
      <c r="AS44" s="440" t="str">
        <f t="shared" si="8"/>
        <v>0</v>
      </c>
      <c r="AT44" s="441"/>
      <c r="AU44" s="441"/>
      <c r="AV44" s="48" t="s">
        <v>171</v>
      </c>
      <c r="AW44" s="418"/>
      <c r="AX44" s="550"/>
      <c r="AY44" s="420"/>
      <c r="AZ44" s="367"/>
      <c r="BA44" s="36"/>
      <c r="BC44" s="538"/>
      <c r="BD44" s="736"/>
      <c r="BE44" s="728"/>
      <c r="BF44" s="728"/>
      <c r="BG44" s="728"/>
      <c r="BH44" s="728"/>
      <c r="BI44" s="728"/>
      <c r="BJ44" s="728"/>
      <c r="BK44" s="728"/>
      <c r="BL44" s="728"/>
      <c r="BM44" s="734"/>
    </row>
    <row r="45" spans="1:66" ht="18" customHeight="1">
      <c r="A45" s="23"/>
      <c r="B45" s="52"/>
      <c r="C45" s="52"/>
      <c r="D45" s="52"/>
      <c r="E45" s="52"/>
      <c r="F45" s="52"/>
      <c r="G45" s="53"/>
      <c r="H45" s="227"/>
      <c r="I45" s="662"/>
      <c r="J45" s="662"/>
      <c r="K45" s="662"/>
      <c r="L45" s="662"/>
      <c r="M45" s="662"/>
      <c r="N45" s="662"/>
      <c r="O45" s="662"/>
      <c r="P45" s="662"/>
      <c r="Q45" s="662"/>
      <c r="R45" s="662"/>
      <c r="S45" s="101" t="s">
        <v>158</v>
      </c>
      <c r="T45" s="518" t="str">
        <f t="shared" si="6"/>
        <v/>
      </c>
      <c r="U45" s="518"/>
      <c r="V45" s="518"/>
      <c r="W45" s="518"/>
      <c r="X45" s="518"/>
      <c r="Y45" s="518"/>
      <c r="Z45" s="518"/>
      <c r="AA45" s="518"/>
      <c r="AB45" s="518"/>
      <c r="AC45" s="518"/>
      <c r="AD45" s="508" t="str">
        <f t="shared" si="7"/>
        <v/>
      </c>
      <c r="AE45" s="509"/>
      <c r="AF45" s="54" t="s">
        <v>169</v>
      </c>
      <c r="AG45" s="55" t="s">
        <v>170</v>
      </c>
      <c r="AH45" s="620"/>
      <c r="AI45" s="621"/>
      <c r="AJ45" s="621"/>
      <c r="AK45" s="58" t="s">
        <v>96</v>
      </c>
      <c r="AL45" s="55" t="s">
        <v>170</v>
      </c>
      <c r="AM45" s="622"/>
      <c r="AN45" s="623"/>
      <c r="AO45" s="48" t="s">
        <v>97</v>
      </c>
      <c r="AP45" s="54" t="s">
        <v>172</v>
      </c>
      <c r="AQ45" s="114"/>
      <c r="AR45" s="54"/>
      <c r="AS45" s="440" t="str">
        <f t="shared" si="8"/>
        <v>0</v>
      </c>
      <c r="AT45" s="441"/>
      <c r="AU45" s="441"/>
      <c r="AV45" s="48" t="s">
        <v>171</v>
      </c>
      <c r="AW45" s="418"/>
      <c r="AX45" s="550"/>
      <c r="AY45" s="420"/>
      <c r="AZ45" s="367"/>
      <c r="BA45" s="36"/>
      <c r="BC45" s="538"/>
      <c r="BD45" s="736"/>
      <c r="BE45" s="728"/>
      <c r="BF45" s="728"/>
      <c r="BG45" s="728"/>
      <c r="BH45" s="728"/>
      <c r="BI45" s="728"/>
      <c r="BJ45" s="728"/>
      <c r="BK45" s="728"/>
      <c r="BL45" s="728"/>
      <c r="BM45" s="734"/>
    </row>
    <row r="46" spans="1:66" ht="18" customHeight="1">
      <c r="A46" s="23"/>
      <c r="B46" s="52"/>
      <c r="C46" s="52"/>
      <c r="D46" s="52"/>
      <c r="E46" s="52"/>
      <c r="F46" s="52"/>
      <c r="G46" s="53"/>
      <c r="H46" s="227"/>
      <c r="I46" s="662"/>
      <c r="J46" s="662"/>
      <c r="K46" s="662"/>
      <c r="L46" s="662"/>
      <c r="M46" s="662"/>
      <c r="N46" s="662"/>
      <c r="O46" s="662"/>
      <c r="P46" s="662"/>
      <c r="Q46" s="662"/>
      <c r="R46" s="662"/>
      <c r="S46" s="101" t="s">
        <v>191</v>
      </c>
      <c r="T46" s="518" t="str">
        <f t="shared" si="6"/>
        <v/>
      </c>
      <c r="U46" s="518"/>
      <c r="V46" s="518"/>
      <c r="W46" s="518"/>
      <c r="X46" s="518"/>
      <c r="Y46" s="518"/>
      <c r="Z46" s="518"/>
      <c r="AA46" s="518"/>
      <c r="AB46" s="518"/>
      <c r="AC46" s="518"/>
      <c r="AD46" s="508" t="str">
        <f t="shared" si="7"/>
        <v/>
      </c>
      <c r="AE46" s="509"/>
      <c r="AF46" s="54" t="s">
        <v>169</v>
      </c>
      <c r="AG46" s="55" t="s">
        <v>170</v>
      </c>
      <c r="AH46" s="620"/>
      <c r="AI46" s="621"/>
      <c r="AJ46" s="621"/>
      <c r="AK46" s="58" t="s">
        <v>96</v>
      </c>
      <c r="AL46" s="55" t="s">
        <v>170</v>
      </c>
      <c r="AM46" s="622"/>
      <c r="AN46" s="623"/>
      <c r="AO46" s="48" t="s">
        <v>97</v>
      </c>
      <c r="AP46" s="54" t="s">
        <v>172</v>
      </c>
      <c r="AQ46" s="114"/>
      <c r="AR46" s="54"/>
      <c r="AS46" s="440" t="str">
        <f t="shared" si="8"/>
        <v>0</v>
      </c>
      <c r="AT46" s="441"/>
      <c r="AU46" s="441"/>
      <c r="AV46" s="48" t="s">
        <v>171</v>
      </c>
      <c r="AW46" s="418"/>
      <c r="AX46" s="550"/>
      <c r="AY46" s="420"/>
      <c r="AZ46" s="367"/>
      <c r="BA46" s="36"/>
      <c r="BC46" s="538"/>
      <c r="BD46" s="736"/>
      <c r="BE46" s="728"/>
      <c r="BF46" s="728"/>
      <c r="BG46" s="728"/>
      <c r="BH46" s="728"/>
      <c r="BI46" s="728"/>
      <c r="BJ46" s="728"/>
      <c r="BK46" s="728"/>
      <c r="BL46" s="728"/>
      <c r="BM46" s="734"/>
    </row>
    <row r="47" spans="1:66" ht="18" customHeight="1" thickBot="1">
      <c r="A47" s="23"/>
      <c r="B47" s="52"/>
      <c r="C47" s="52"/>
      <c r="D47" s="52"/>
      <c r="E47" s="52"/>
      <c r="F47" s="52"/>
      <c r="G47" s="53"/>
      <c r="H47" s="228"/>
      <c r="I47" s="681"/>
      <c r="J47" s="681"/>
      <c r="K47" s="681"/>
      <c r="L47" s="681"/>
      <c r="M47" s="681"/>
      <c r="N47" s="681"/>
      <c r="O47" s="681"/>
      <c r="P47" s="681"/>
      <c r="Q47" s="681"/>
      <c r="R47" s="681"/>
      <c r="S47" s="101" t="s">
        <v>192</v>
      </c>
      <c r="T47" s="518" t="str">
        <f t="shared" si="6"/>
        <v/>
      </c>
      <c r="U47" s="518"/>
      <c r="V47" s="518"/>
      <c r="W47" s="518"/>
      <c r="X47" s="518"/>
      <c r="Y47" s="518"/>
      <c r="Z47" s="518"/>
      <c r="AA47" s="518"/>
      <c r="AB47" s="518"/>
      <c r="AC47" s="730"/>
      <c r="AD47" s="508" t="str">
        <f t="shared" si="7"/>
        <v/>
      </c>
      <c r="AE47" s="509"/>
      <c r="AF47" s="54" t="s">
        <v>169</v>
      </c>
      <c r="AG47" s="55" t="s">
        <v>170</v>
      </c>
      <c r="AH47" s="620"/>
      <c r="AI47" s="621"/>
      <c r="AJ47" s="621"/>
      <c r="AK47" s="58" t="s">
        <v>96</v>
      </c>
      <c r="AL47" s="55" t="s">
        <v>170</v>
      </c>
      <c r="AM47" s="731"/>
      <c r="AN47" s="732"/>
      <c r="AO47" s="48" t="s">
        <v>97</v>
      </c>
      <c r="AP47" s="54" t="s">
        <v>172</v>
      </c>
      <c r="AQ47" s="114"/>
      <c r="AR47" s="58"/>
      <c r="AS47" s="440" t="str">
        <f t="shared" si="8"/>
        <v>0</v>
      </c>
      <c r="AT47" s="441"/>
      <c r="AU47" s="441"/>
      <c r="AV47" s="48" t="s">
        <v>171</v>
      </c>
      <c r="AW47" s="511"/>
      <c r="AX47" s="549"/>
      <c r="AY47" s="420"/>
      <c r="AZ47" s="367"/>
      <c r="BA47" s="36"/>
      <c r="BC47" s="538"/>
      <c r="BD47" s="736"/>
      <c r="BE47" s="728"/>
      <c r="BF47" s="728"/>
      <c r="BG47" s="729"/>
      <c r="BH47" s="729"/>
      <c r="BI47" s="729"/>
      <c r="BJ47" s="728"/>
      <c r="BK47" s="728"/>
      <c r="BL47" s="728"/>
      <c r="BM47" s="734"/>
    </row>
    <row r="48" spans="1:66" ht="18" customHeight="1" thickBot="1">
      <c r="A48" s="23"/>
      <c r="B48" s="52"/>
      <c r="C48" s="52"/>
      <c r="D48" s="52"/>
      <c r="E48" s="52"/>
      <c r="F48" s="52"/>
      <c r="G48" s="53"/>
      <c r="H48" s="218" t="s">
        <v>93</v>
      </c>
      <c r="I48" s="683" t="s">
        <v>164</v>
      </c>
      <c r="J48" s="683"/>
      <c r="K48" s="683"/>
      <c r="L48" s="683"/>
      <c r="M48" s="683"/>
      <c r="N48" s="683"/>
      <c r="O48" s="683"/>
      <c r="P48" s="683"/>
      <c r="Q48" s="683"/>
      <c r="R48" s="693"/>
      <c r="S48" s="351" t="s">
        <v>389</v>
      </c>
      <c r="T48" s="624" t="s">
        <v>388</v>
      </c>
      <c r="U48" s="624"/>
      <c r="V48" s="624"/>
      <c r="W48" s="624"/>
      <c r="X48" s="624"/>
      <c r="Y48" s="624"/>
      <c r="Z48" s="624"/>
      <c r="AA48" s="624"/>
      <c r="AB48" s="624"/>
      <c r="AC48" s="625"/>
      <c r="AD48" s="473" t="s">
        <v>175</v>
      </c>
      <c r="AE48" s="474"/>
      <c r="AF48" s="476"/>
      <c r="AG48" s="120" t="s">
        <v>170</v>
      </c>
      <c r="AH48" s="524" t="s">
        <v>91</v>
      </c>
      <c r="AI48" s="525"/>
      <c r="AJ48" s="525"/>
      <c r="AK48" s="526"/>
      <c r="AL48" s="121" t="s">
        <v>172</v>
      </c>
      <c r="AM48" s="139"/>
      <c r="AN48" s="142"/>
      <c r="AO48" s="140"/>
      <c r="AP48" s="140"/>
      <c r="AQ48" s="140"/>
      <c r="AR48" s="71"/>
      <c r="AS48" s="524" t="s">
        <v>92</v>
      </c>
      <c r="AT48" s="525"/>
      <c r="AU48" s="525"/>
      <c r="AV48" s="527"/>
      <c r="AW48" s="477">
        <f>SUM(AS49:AU58)</f>
        <v>18200</v>
      </c>
      <c r="AX48" s="548" t="s">
        <v>171</v>
      </c>
      <c r="AY48" s="420"/>
      <c r="AZ48" s="367"/>
      <c r="BA48" s="36"/>
      <c r="BC48" s="66" t="s">
        <v>181</v>
      </c>
      <c r="BD48" s="233">
        <v>500</v>
      </c>
      <c r="BE48" s="234">
        <v>600</v>
      </c>
      <c r="BF48" s="234">
        <v>1200</v>
      </c>
      <c r="BG48" s="234">
        <v>1900</v>
      </c>
      <c r="BH48" s="234">
        <v>2000</v>
      </c>
      <c r="BI48" s="234">
        <v>4000</v>
      </c>
      <c r="BJ48" s="234"/>
      <c r="BK48" s="234"/>
      <c r="BL48" s="234"/>
      <c r="BM48" s="235"/>
      <c r="BN48" s="78" t="s">
        <v>182</v>
      </c>
    </row>
    <row r="49" spans="1:74" ht="18" customHeight="1">
      <c r="A49" s="23"/>
      <c r="B49" s="52"/>
      <c r="C49" s="52"/>
      <c r="D49" s="52"/>
      <c r="E49" s="52"/>
      <c r="F49" s="52"/>
      <c r="G49" s="53"/>
      <c r="H49" s="218"/>
      <c r="I49" s="516" t="s">
        <v>195</v>
      </c>
      <c r="J49" s="516"/>
      <c r="K49" s="516"/>
      <c r="L49" s="516"/>
      <c r="M49" s="516"/>
      <c r="N49" s="516"/>
      <c r="O49" s="516"/>
      <c r="P49" s="516"/>
      <c r="Q49" s="516"/>
      <c r="R49" s="517"/>
      <c r="S49" s="100" t="s">
        <v>122</v>
      </c>
      <c r="T49" s="451" t="str">
        <f t="shared" ref="T49:T58" si="9">IF(T14="","",T14)</f>
        <v>評議員会</v>
      </c>
      <c r="U49" s="451"/>
      <c r="V49" s="451"/>
      <c r="W49" s="451"/>
      <c r="X49" s="451"/>
      <c r="Y49" s="451"/>
      <c r="Z49" s="451"/>
      <c r="AA49" s="451"/>
      <c r="AB49" s="451"/>
      <c r="AC49" s="451"/>
      <c r="AD49" s="508">
        <f>IF(AD14="","",AD14)</f>
        <v>1</v>
      </c>
      <c r="AE49" s="509"/>
      <c r="AF49" s="54" t="s">
        <v>169</v>
      </c>
      <c r="AG49" s="55" t="s">
        <v>170</v>
      </c>
      <c r="AH49" s="505">
        <f>BN49</f>
        <v>2300</v>
      </c>
      <c r="AI49" s="506"/>
      <c r="AJ49" s="506"/>
      <c r="AK49" s="58" t="s">
        <v>96</v>
      </c>
      <c r="AL49" s="54" t="s">
        <v>172</v>
      </c>
      <c r="AM49" s="55"/>
      <c r="AN49" s="55"/>
      <c r="AO49" s="79"/>
      <c r="AP49" s="79"/>
      <c r="AQ49" s="44"/>
      <c r="AR49" s="39"/>
      <c r="AS49" s="440">
        <f>IF(AD14="","0",AD49*AH49)</f>
        <v>2300</v>
      </c>
      <c r="AT49" s="441"/>
      <c r="AU49" s="441"/>
      <c r="AV49" s="48" t="s">
        <v>171</v>
      </c>
      <c r="AW49" s="418"/>
      <c r="AX49" s="550"/>
      <c r="AY49" s="420"/>
      <c r="AZ49" s="367"/>
      <c r="BA49" s="73"/>
      <c r="BB49" s="76"/>
      <c r="BC49" s="100" t="s">
        <v>122</v>
      </c>
      <c r="BD49" s="236">
        <v>1</v>
      </c>
      <c r="BE49" s="237">
        <v>1</v>
      </c>
      <c r="BF49" s="237">
        <v>1</v>
      </c>
      <c r="BG49" s="237"/>
      <c r="BH49" s="237"/>
      <c r="BI49" s="237"/>
      <c r="BJ49" s="237"/>
      <c r="BK49" s="237"/>
      <c r="BL49" s="237"/>
      <c r="BM49" s="238"/>
      <c r="BN49" s="189">
        <f>(BD48*BD49+BE48*BE49+BF48*BF49+BG48*BG49+BH48*BH49+BI48*BI49+BJ48*BJ49+BK48*BK49+BL48*BL49+BM48*BM49)</f>
        <v>2300</v>
      </c>
    </row>
    <row r="50" spans="1:74" ht="18" customHeight="1">
      <c r="A50" s="23"/>
      <c r="B50" s="52"/>
      <c r="C50" s="52"/>
      <c r="D50" s="52"/>
      <c r="E50" s="52"/>
      <c r="F50" s="52"/>
      <c r="G50" s="53"/>
      <c r="H50" s="218"/>
      <c r="I50" s="662"/>
      <c r="J50" s="662"/>
      <c r="K50" s="662"/>
      <c r="L50" s="662"/>
      <c r="M50" s="662"/>
      <c r="N50" s="662"/>
      <c r="O50" s="662"/>
      <c r="P50" s="662"/>
      <c r="Q50" s="662"/>
      <c r="R50" s="662"/>
      <c r="S50" s="101" t="s">
        <v>109</v>
      </c>
      <c r="T50" s="451" t="str">
        <f t="shared" si="9"/>
        <v>理事会</v>
      </c>
      <c r="U50" s="451"/>
      <c r="V50" s="451"/>
      <c r="W50" s="451"/>
      <c r="X50" s="451"/>
      <c r="Y50" s="451"/>
      <c r="Z50" s="451"/>
      <c r="AA50" s="451"/>
      <c r="AB50" s="451"/>
      <c r="AC50" s="451"/>
      <c r="AD50" s="508">
        <f t="shared" ref="AD50:AD58" si="10">IF(AD15="","",AD15)</f>
        <v>2</v>
      </c>
      <c r="AE50" s="509"/>
      <c r="AF50" s="54" t="s">
        <v>169</v>
      </c>
      <c r="AG50" s="55" t="s">
        <v>170</v>
      </c>
      <c r="AH50" s="505">
        <f t="shared" ref="AH50:AH58" si="11">BN50</f>
        <v>1100</v>
      </c>
      <c r="AI50" s="506"/>
      <c r="AJ50" s="506"/>
      <c r="AK50" s="58" t="s">
        <v>96</v>
      </c>
      <c r="AL50" s="54" t="s">
        <v>172</v>
      </c>
      <c r="AM50" s="55"/>
      <c r="AN50" s="55"/>
      <c r="AO50" s="79"/>
      <c r="AP50" s="79"/>
      <c r="AQ50" s="44"/>
      <c r="AR50" s="39"/>
      <c r="AS50" s="440">
        <f t="shared" ref="AS50:AS58" si="12">IF(AD15="","0",AD50*AH50)</f>
        <v>2200</v>
      </c>
      <c r="AT50" s="441"/>
      <c r="AU50" s="441"/>
      <c r="AV50" s="48" t="s">
        <v>171</v>
      </c>
      <c r="AW50" s="418"/>
      <c r="AX50" s="550"/>
      <c r="AY50" s="420"/>
      <c r="AZ50" s="367"/>
      <c r="BA50" s="74"/>
      <c r="BC50" s="101" t="s">
        <v>109</v>
      </c>
      <c r="BD50" s="239">
        <v>1</v>
      </c>
      <c r="BE50" s="27">
        <v>1</v>
      </c>
      <c r="BF50" s="27"/>
      <c r="BG50" s="27"/>
      <c r="BH50" s="27"/>
      <c r="BI50" s="27"/>
      <c r="BJ50" s="27"/>
      <c r="BK50" s="27"/>
      <c r="BL50" s="27"/>
      <c r="BM50" s="240"/>
      <c r="BN50" s="189">
        <f>(BD48*BD50+BE48*BE50+BF48*BF50+BG48*BG50+BH48*BH50+BI48*BI50+BJ48*BJ50+BK48*BK50+BL48*BL50+BM48*BM50)</f>
        <v>1100</v>
      </c>
    </row>
    <row r="51" spans="1:74" ht="18" customHeight="1">
      <c r="A51" s="23"/>
      <c r="B51" s="52"/>
      <c r="C51" s="52"/>
      <c r="D51" s="52"/>
      <c r="E51" s="52"/>
      <c r="F51" s="52"/>
      <c r="G51" s="53"/>
      <c r="H51" s="218"/>
      <c r="I51" s="662"/>
      <c r="J51" s="662"/>
      <c r="K51" s="662"/>
      <c r="L51" s="662"/>
      <c r="M51" s="662"/>
      <c r="N51" s="662"/>
      <c r="O51" s="662"/>
      <c r="P51" s="662"/>
      <c r="Q51" s="662"/>
      <c r="R51" s="662"/>
      <c r="S51" s="101" t="s">
        <v>110</v>
      </c>
      <c r="T51" s="451" t="str">
        <f t="shared" si="9"/>
        <v>常務理事会</v>
      </c>
      <c r="U51" s="451"/>
      <c r="V51" s="451"/>
      <c r="W51" s="451"/>
      <c r="X51" s="451"/>
      <c r="Y51" s="451"/>
      <c r="Z51" s="451"/>
      <c r="AA51" s="451"/>
      <c r="AB51" s="451"/>
      <c r="AC51" s="451"/>
      <c r="AD51" s="508">
        <f t="shared" si="10"/>
        <v>3</v>
      </c>
      <c r="AE51" s="509"/>
      <c r="AF51" s="54" t="s">
        <v>169</v>
      </c>
      <c r="AG51" s="55" t="s">
        <v>170</v>
      </c>
      <c r="AH51" s="505">
        <f t="shared" si="11"/>
        <v>2300</v>
      </c>
      <c r="AI51" s="506"/>
      <c r="AJ51" s="506"/>
      <c r="AK51" s="58" t="s">
        <v>96</v>
      </c>
      <c r="AL51" s="54" t="s">
        <v>172</v>
      </c>
      <c r="AM51" s="55"/>
      <c r="AN51" s="55"/>
      <c r="AO51" s="79"/>
      <c r="AP51" s="79"/>
      <c r="AQ51" s="44"/>
      <c r="AR51" s="39"/>
      <c r="AS51" s="440">
        <f t="shared" si="12"/>
        <v>6900</v>
      </c>
      <c r="AT51" s="441"/>
      <c r="AU51" s="441"/>
      <c r="AV51" s="48" t="s">
        <v>171</v>
      </c>
      <c r="AW51" s="418"/>
      <c r="AX51" s="550"/>
      <c r="AY51" s="420"/>
      <c r="AZ51" s="367"/>
      <c r="BA51" s="74"/>
      <c r="BC51" s="101" t="s">
        <v>110</v>
      </c>
      <c r="BD51" s="239">
        <v>1</v>
      </c>
      <c r="BE51" s="27">
        <v>1</v>
      </c>
      <c r="BF51" s="27">
        <v>1</v>
      </c>
      <c r="BG51" s="27"/>
      <c r="BH51" s="27"/>
      <c r="BI51" s="27"/>
      <c r="BJ51" s="27"/>
      <c r="BK51" s="27"/>
      <c r="BL51" s="27"/>
      <c r="BM51" s="240"/>
      <c r="BN51" s="189">
        <f>(BD48*BD51+BE48*BE51+BF48*BF51+BG48*BG51+BH48*BH51+BI48*BI51+BJ48*BJ51+BK48*BK51+BL48*BL51+BM48*BM51)</f>
        <v>2300</v>
      </c>
    </row>
    <row r="52" spans="1:74" ht="18" customHeight="1">
      <c r="A52" s="23"/>
      <c r="B52" s="52"/>
      <c r="C52" s="52"/>
      <c r="D52" s="52"/>
      <c r="E52" s="52"/>
      <c r="F52" s="52"/>
      <c r="G52" s="53"/>
      <c r="H52" s="218"/>
      <c r="I52" s="662"/>
      <c r="J52" s="662"/>
      <c r="K52" s="662"/>
      <c r="L52" s="662"/>
      <c r="M52" s="662"/>
      <c r="N52" s="662"/>
      <c r="O52" s="662"/>
      <c r="P52" s="662"/>
      <c r="Q52" s="662"/>
      <c r="R52" s="662"/>
      <c r="S52" s="101" t="s">
        <v>111</v>
      </c>
      <c r="T52" s="451" t="str">
        <f t="shared" si="9"/>
        <v>○○委員会</v>
      </c>
      <c r="U52" s="451"/>
      <c r="V52" s="451"/>
      <c r="W52" s="451"/>
      <c r="X52" s="451"/>
      <c r="Y52" s="451"/>
      <c r="Z52" s="451"/>
      <c r="AA52" s="451"/>
      <c r="AB52" s="451"/>
      <c r="AC52" s="451"/>
      <c r="AD52" s="508">
        <f t="shared" si="10"/>
        <v>2</v>
      </c>
      <c r="AE52" s="509"/>
      <c r="AF52" s="54" t="s">
        <v>169</v>
      </c>
      <c r="AG52" s="55" t="s">
        <v>170</v>
      </c>
      <c r="AH52" s="505">
        <f t="shared" si="11"/>
        <v>1100</v>
      </c>
      <c r="AI52" s="506"/>
      <c r="AJ52" s="506"/>
      <c r="AK52" s="58" t="s">
        <v>96</v>
      </c>
      <c r="AL52" s="54" t="s">
        <v>172</v>
      </c>
      <c r="AM52" s="55"/>
      <c r="AN52" s="55"/>
      <c r="AO52" s="79"/>
      <c r="AP52" s="79"/>
      <c r="AQ52" s="44"/>
      <c r="AR52" s="39"/>
      <c r="AS52" s="440">
        <f t="shared" si="12"/>
        <v>2200</v>
      </c>
      <c r="AT52" s="441"/>
      <c r="AU52" s="441"/>
      <c r="AV52" s="48" t="s">
        <v>171</v>
      </c>
      <c r="AW52" s="418"/>
      <c r="AX52" s="550"/>
      <c r="AY52" s="420"/>
      <c r="AZ52" s="367"/>
      <c r="BA52" s="74"/>
      <c r="BC52" s="101" t="s">
        <v>111</v>
      </c>
      <c r="BD52" s="239">
        <v>1</v>
      </c>
      <c r="BE52" s="27">
        <v>1</v>
      </c>
      <c r="BF52" s="27"/>
      <c r="BG52" s="27"/>
      <c r="BH52" s="27"/>
      <c r="BI52" s="27"/>
      <c r="BJ52" s="27"/>
      <c r="BK52" s="27"/>
      <c r="BL52" s="27"/>
      <c r="BM52" s="240"/>
      <c r="BN52" s="189">
        <f>(BD48*BD52+BE48*BE52+BF48*BF52+BG48*BG52+BH48*BH52+BI48*BI52+BJ48*BJ52+BK48*BK52+BL48*BL52+BM48*BM52)</f>
        <v>1100</v>
      </c>
      <c r="BS52" s="72"/>
      <c r="BT52" s="72"/>
      <c r="BU52" s="72"/>
      <c r="BV52" s="72"/>
    </row>
    <row r="53" spans="1:74" ht="18" customHeight="1">
      <c r="A53" s="23"/>
      <c r="B53" s="52"/>
      <c r="C53" s="52"/>
      <c r="D53" s="52"/>
      <c r="E53" s="52"/>
      <c r="F53" s="52"/>
      <c r="G53" s="53"/>
      <c r="H53" s="218"/>
      <c r="I53" s="662"/>
      <c r="J53" s="662"/>
      <c r="K53" s="662"/>
      <c r="L53" s="662"/>
      <c r="M53" s="662"/>
      <c r="N53" s="662"/>
      <c r="O53" s="662"/>
      <c r="P53" s="662"/>
      <c r="Q53" s="662"/>
      <c r="R53" s="662"/>
      <c r="S53" s="101" t="s">
        <v>113</v>
      </c>
      <c r="T53" s="451" t="str">
        <f t="shared" si="9"/>
        <v>○○部会</v>
      </c>
      <c r="U53" s="451"/>
      <c r="V53" s="451"/>
      <c r="W53" s="451"/>
      <c r="X53" s="451"/>
      <c r="Y53" s="451"/>
      <c r="Z53" s="451"/>
      <c r="AA53" s="451"/>
      <c r="AB53" s="451"/>
      <c r="AC53" s="451"/>
      <c r="AD53" s="508">
        <f t="shared" si="10"/>
        <v>2</v>
      </c>
      <c r="AE53" s="509"/>
      <c r="AF53" s="54" t="s">
        <v>169</v>
      </c>
      <c r="AG53" s="55" t="s">
        <v>170</v>
      </c>
      <c r="AH53" s="505">
        <f t="shared" si="11"/>
        <v>2300</v>
      </c>
      <c r="AI53" s="506"/>
      <c r="AJ53" s="506"/>
      <c r="AK53" s="58" t="s">
        <v>96</v>
      </c>
      <c r="AL53" s="54" t="s">
        <v>172</v>
      </c>
      <c r="AM53" s="55"/>
      <c r="AN53" s="55"/>
      <c r="AO53" s="79"/>
      <c r="AP53" s="79"/>
      <c r="AQ53" s="44"/>
      <c r="AR53" s="39"/>
      <c r="AS53" s="440">
        <f t="shared" si="12"/>
        <v>4600</v>
      </c>
      <c r="AT53" s="441"/>
      <c r="AU53" s="441"/>
      <c r="AV53" s="48" t="s">
        <v>171</v>
      </c>
      <c r="AW53" s="418"/>
      <c r="AX53" s="550"/>
      <c r="AY53" s="420"/>
      <c r="AZ53" s="367"/>
      <c r="BA53" s="74"/>
      <c r="BC53" s="101" t="s">
        <v>113</v>
      </c>
      <c r="BD53" s="239">
        <v>1</v>
      </c>
      <c r="BE53" s="27">
        <v>1</v>
      </c>
      <c r="BF53" s="27">
        <v>1</v>
      </c>
      <c r="BG53" s="27"/>
      <c r="BH53" s="27"/>
      <c r="BI53" s="27"/>
      <c r="BJ53" s="27"/>
      <c r="BK53" s="27"/>
      <c r="BL53" s="27"/>
      <c r="BM53" s="240"/>
      <c r="BN53" s="189">
        <f>(BD48*BD53+BE48*BE53+BF48*BF53+BG48*BG53+BH48*BH53+BI48*BI53+BJ48*BJ53+BK48*BK53+BL48*BL53+BM48*BM53)</f>
        <v>2300</v>
      </c>
      <c r="BS53" s="72"/>
      <c r="BT53" s="72"/>
      <c r="BU53" s="72"/>
      <c r="BV53" s="72"/>
    </row>
    <row r="54" spans="1:74" ht="18" customHeight="1">
      <c r="A54" s="23"/>
      <c r="B54" s="52"/>
      <c r="C54" s="52"/>
      <c r="D54" s="52"/>
      <c r="E54" s="52"/>
      <c r="F54" s="52"/>
      <c r="G54" s="53"/>
      <c r="H54" s="218"/>
      <c r="I54" s="662"/>
      <c r="J54" s="662"/>
      <c r="K54" s="662"/>
      <c r="L54" s="662"/>
      <c r="M54" s="662"/>
      <c r="N54" s="662"/>
      <c r="O54" s="662"/>
      <c r="P54" s="662"/>
      <c r="Q54" s="662"/>
      <c r="R54" s="662"/>
      <c r="S54" s="101" t="s">
        <v>156</v>
      </c>
      <c r="T54" s="451" t="str">
        <f t="shared" si="9"/>
        <v>事務会計担当説明会</v>
      </c>
      <c r="U54" s="451"/>
      <c r="V54" s="451"/>
      <c r="W54" s="451"/>
      <c r="X54" s="451"/>
      <c r="Y54" s="451"/>
      <c r="Z54" s="451"/>
      <c r="AA54" s="451"/>
      <c r="AB54" s="451"/>
      <c r="AC54" s="451"/>
      <c r="AD54" s="508">
        <f t="shared" si="10"/>
        <v>2</v>
      </c>
      <c r="AE54" s="509"/>
      <c r="AF54" s="54" t="s">
        <v>169</v>
      </c>
      <c r="AG54" s="55" t="s">
        <v>170</v>
      </c>
      <c r="AH54" s="505">
        <f t="shared" si="11"/>
        <v>0</v>
      </c>
      <c r="AI54" s="506"/>
      <c r="AJ54" s="506"/>
      <c r="AK54" s="58" t="s">
        <v>96</v>
      </c>
      <c r="AL54" s="54" t="s">
        <v>172</v>
      </c>
      <c r="AM54" s="55"/>
      <c r="AN54" s="55"/>
      <c r="AO54" s="79"/>
      <c r="AP54" s="79"/>
      <c r="AQ54" s="44"/>
      <c r="AR54" s="39"/>
      <c r="AS54" s="440">
        <f t="shared" si="12"/>
        <v>0</v>
      </c>
      <c r="AT54" s="441"/>
      <c r="AU54" s="441"/>
      <c r="AV54" s="48" t="s">
        <v>171</v>
      </c>
      <c r="AW54" s="418"/>
      <c r="AX54" s="550"/>
      <c r="AY54" s="420"/>
      <c r="AZ54" s="367"/>
      <c r="BA54" s="74"/>
      <c r="BC54" s="101" t="s">
        <v>156</v>
      </c>
      <c r="BD54" s="239"/>
      <c r="BE54" s="27"/>
      <c r="BF54" s="27"/>
      <c r="BG54" s="27"/>
      <c r="BH54" s="27"/>
      <c r="BI54" s="27"/>
      <c r="BJ54" s="27"/>
      <c r="BK54" s="27"/>
      <c r="BL54" s="27"/>
      <c r="BM54" s="240"/>
      <c r="BN54" s="189">
        <f>(BD48*BD54+BE48*BE54+BF48*BF54+BG48*BG54+BH48*BH54+BI48*BI54+BJ48*BJ54+BK48*BK54+BL48*BL54+BM48*BM54)</f>
        <v>0</v>
      </c>
      <c r="BS54" s="72"/>
      <c r="BT54" s="72"/>
      <c r="BU54" s="72"/>
      <c r="BV54" s="72"/>
    </row>
    <row r="55" spans="1:74" ht="18" customHeight="1">
      <c r="A55" s="23"/>
      <c r="B55" s="52"/>
      <c r="C55" s="52"/>
      <c r="D55" s="52"/>
      <c r="E55" s="52"/>
      <c r="F55" s="52"/>
      <c r="G55" s="53"/>
      <c r="H55" s="218"/>
      <c r="I55" s="662"/>
      <c r="J55" s="662"/>
      <c r="K55" s="662"/>
      <c r="L55" s="662"/>
      <c r="M55" s="662"/>
      <c r="N55" s="662"/>
      <c r="O55" s="662"/>
      <c r="P55" s="662"/>
      <c r="Q55" s="662"/>
      <c r="R55" s="662"/>
      <c r="S55" s="101" t="s">
        <v>157</v>
      </c>
      <c r="T55" s="451" t="str">
        <f t="shared" si="9"/>
        <v/>
      </c>
      <c r="U55" s="451"/>
      <c r="V55" s="451"/>
      <c r="W55" s="451"/>
      <c r="X55" s="451"/>
      <c r="Y55" s="451"/>
      <c r="Z55" s="451"/>
      <c r="AA55" s="451"/>
      <c r="AB55" s="451"/>
      <c r="AC55" s="451"/>
      <c r="AD55" s="508" t="str">
        <f t="shared" si="10"/>
        <v/>
      </c>
      <c r="AE55" s="509"/>
      <c r="AF55" s="54" t="s">
        <v>169</v>
      </c>
      <c r="AG55" s="55" t="s">
        <v>170</v>
      </c>
      <c r="AH55" s="505">
        <f t="shared" si="11"/>
        <v>0</v>
      </c>
      <c r="AI55" s="506"/>
      <c r="AJ55" s="506"/>
      <c r="AK55" s="58" t="s">
        <v>96</v>
      </c>
      <c r="AL55" s="54" t="s">
        <v>172</v>
      </c>
      <c r="AM55" s="55"/>
      <c r="AN55" s="55"/>
      <c r="AO55" s="79"/>
      <c r="AP55" s="79"/>
      <c r="AQ55" s="44"/>
      <c r="AR55" s="39"/>
      <c r="AS55" s="440" t="str">
        <f t="shared" si="12"/>
        <v>0</v>
      </c>
      <c r="AT55" s="441"/>
      <c r="AU55" s="441"/>
      <c r="AV55" s="48" t="s">
        <v>171</v>
      </c>
      <c r="AW55" s="418"/>
      <c r="AX55" s="550"/>
      <c r="AY55" s="420"/>
      <c r="AZ55" s="367"/>
      <c r="BA55" s="74"/>
      <c r="BC55" s="101" t="s">
        <v>157</v>
      </c>
      <c r="BD55" s="239"/>
      <c r="BE55" s="27"/>
      <c r="BF55" s="27"/>
      <c r="BG55" s="27"/>
      <c r="BH55" s="27"/>
      <c r="BI55" s="27"/>
      <c r="BJ55" s="27"/>
      <c r="BK55" s="27"/>
      <c r="BL55" s="27"/>
      <c r="BM55" s="240"/>
      <c r="BN55" s="189">
        <f>(BD48*BD55+BE48*BE55+BF48*BF55+BG48*BG55+BH48*BH55+BI48*BI55+BJ48*BJ55+BK48*BK55+BL48*BL55+BM48*BM55)</f>
        <v>0</v>
      </c>
    </row>
    <row r="56" spans="1:74" ht="18" customHeight="1">
      <c r="A56" s="23"/>
      <c r="B56" s="52"/>
      <c r="C56" s="52"/>
      <c r="D56" s="52"/>
      <c r="E56" s="52"/>
      <c r="F56" s="52"/>
      <c r="G56" s="53"/>
      <c r="H56" s="218"/>
      <c r="I56" s="662"/>
      <c r="J56" s="662"/>
      <c r="K56" s="662"/>
      <c r="L56" s="662"/>
      <c r="M56" s="662"/>
      <c r="N56" s="662"/>
      <c r="O56" s="662"/>
      <c r="P56" s="662"/>
      <c r="Q56" s="662"/>
      <c r="R56" s="710"/>
      <c r="S56" s="101" t="s">
        <v>158</v>
      </c>
      <c r="T56" s="451" t="str">
        <f t="shared" si="9"/>
        <v/>
      </c>
      <c r="U56" s="451"/>
      <c r="V56" s="451"/>
      <c r="W56" s="451"/>
      <c r="X56" s="451"/>
      <c r="Y56" s="451"/>
      <c r="Z56" s="451"/>
      <c r="AA56" s="451"/>
      <c r="AB56" s="451"/>
      <c r="AC56" s="451"/>
      <c r="AD56" s="508" t="str">
        <f t="shared" si="10"/>
        <v/>
      </c>
      <c r="AE56" s="509"/>
      <c r="AF56" s="54" t="s">
        <v>169</v>
      </c>
      <c r="AG56" s="55" t="s">
        <v>170</v>
      </c>
      <c r="AH56" s="505">
        <f t="shared" si="11"/>
        <v>0</v>
      </c>
      <c r="AI56" s="506"/>
      <c r="AJ56" s="506"/>
      <c r="AK56" s="58" t="s">
        <v>96</v>
      </c>
      <c r="AL56" s="54" t="s">
        <v>172</v>
      </c>
      <c r="AM56" s="55"/>
      <c r="AN56" s="55"/>
      <c r="AO56" s="79"/>
      <c r="AP56" s="79"/>
      <c r="AQ56" s="44"/>
      <c r="AR56" s="39"/>
      <c r="AS56" s="440" t="str">
        <f t="shared" si="12"/>
        <v>0</v>
      </c>
      <c r="AT56" s="441"/>
      <c r="AU56" s="441"/>
      <c r="AV56" s="48" t="s">
        <v>171</v>
      </c>
      <c r="AW56" s="418"/>
      <c r="AX56" s="550"/>
      <c r="AY56" s="420"/>
      <c r="AZ56" s="367"/>
      <c r="BA56" s="74"/>
      <c r="BC56" s="101" t="s">
        <v>158</v>
      </c>
      <c r="BD56" s="239"/>
      <c r="BE56" s="27"/>
      <c r="BF56" s="27"/>
      <c r="BG56" s="27"/>
      <c r="BH56" s="27"/>
      <c r="BI56" s="27"/>
      <c r="BJ56" s="27"/>
      <c r="BK56" s="27"/>
      <c r="BL56" s="27"/>
      <c r="BM56" s="240"/>
      <c r="BN56" s="189">
        <f>(BD48*BD56+BE48*BE56+BF48*BF56+BG48*BG56+BH48*BH56+BI48*BI56+BJ48*BJ56+BK48*BK56+BL48*BL56+BM48*BM56)</f>
        <v>0</v>
      </c>
    </row>
    <row r="57" spans="1:74" ht="18" customHeight="1">
      <c r="A57" s="23"/>
      <c r="B57" s="52"/>
      <c r="C57" s="52"/>
      <c r="D57" s="52"/>
      <c r="E57" s="52"/>
      <c r="F57" s="52"/>
      <c r="G57" s="53"/>
      <c r="H57" s="218"/>
      <c r="I57" s="662"/>
      <c r="J57" s="662"/>
      <c r="K57" s="662"/>
      <c r="L57" s="662"/>
      <c r="M57" s="662"/>
      <c r="N57" s="662"/>
      <c r="O57" s="662"/>
      <c r="P57" s="662"/>
      <c r="Q57" s="662"/>
      <c r="R57" s="662"/>
      <c r="S57" s="101" t="s">
        <v>191</v>
      </c>
      <c r="T57" s="451" t="str">
        <f t="shared" si="9"/>
        <v/>
      </c>
      <c r="U57" s="451"/>
      <c r="V57" s="451"/>
      <c r="W57" s="451"/>
      <c r="X57" s="451"/>
      <c r="Y57" s="451"/>
      <c r="Z57" s="451"/>
      <c r="AA57" s="451"/>
      <c r="AB57" s="451"/>
      <c r="AC57" s="451"/>
      <c r="AD57" s="508" t="str">
        <f t="shared" si="10"/>
        <v/>
      </c>
      <c r="AE57" s="509"/>
      <c r="AF57" s="54" t="s">
        <v>169</v>
      </c>
      <c r="AG57" s="55" t="s">
        <v>170</v>
      </c>
      <c r="AH57" s="505">
        <f t="shared" si="11"/>
        <v>0</v>
      </c>
      <c r="AI57" s="506"/>
      <c r="AJ57" s="506"/>
      <c r="AK57" s="58" t="s">
        <v>96</v>
      </c>
      <c r="AL57" s="54" t="s">
        <v>172</v>
      </c>
      <c r="AM57" s="55"/>
      <c r="AN57" s="55"/>
      <c r="AO57" s="79"/>
      <c r="AP57" s="79"/>
      <c r="AQ57" s="44"/>
      <c r="AR57" s="39"/>
      <c r="AS57" s="440" t="str">
        <f t="shared" si="12"/>
        <v>0</v>
      </c>
      <c r="AT57" s="441"/>
      <c r="AU57" s="441"/>
      <c r="AV57" s="48" t="s">
        <v>171</v>
      </c>
      <c r="AW57" s="418"/>
      <c r="AX57" s="550"/>
      <c r="AY57" s="420"/>
      <c r="AZ57" s="367"/>
      <c r="BA57" s="74"/>
      <c r="BC57" s="102" t="s">
        <v>191</v>
      </c>
      <c r="BD57" s="239"/>
      <c r="BE57" s="27"/>
      <c r="BF57" s="27"/>
      <c r="BG57" s="27"/>
      <c r="BH57" s="27"/>
      <c r="BI57" s="27"/>
      <c r="BJ57" s="27"/>
      <c r="BK57" s="27"/>
      <c r="BL57" s="27"/>
      <c r="BM57" s="240"/>
      <c r="BN57" s="189">
        <f>(BD48*BD57+BE48*BE57+BF48*BF57+BG48*BG57+BH48*BH57+BI48*BI57+BJ48*BJ57+BK48*BK57+BL48*BL57+BM48*BM57)</f>
        <v>0</v>
      </c>
    </row>
    <row r="58" spans="1:74" ht="18" customHeight="1" thickBot="1">
      <c r="A58" s="23"/>
      <c r="B58" s="52"/>
      <c r="C58" s="52"/>
      <c r="D58" s="52"/>
      <c r="E58" s="52"/>
      <c r="F58" s="52"/>
      <c r="G58" s="53"/>
      <c r="H58" s="218"/>
      <c r="I58" s="662"/>
      <c r="J58" s="662"/>
      <c r="K58" s="662"/>
      <c r="L58" s="662"/>
      <c r="M58" s="662"/>
      <c r="N58" s="662"/>
      <c r="O58" s="662"/>
      <c r="P58" s="662"/>
      <c r="Q58" s="662"/>
      <c r="R58" s="662"/>
      <c r="S58" s="101" t="s">
        <v>192</v>
      </c>
      <c r="T58" s="451" t="str">
        <f t="shared" si="9"/>
        <v/>
      </c>
      <c r="U58" s="451"/>
      <c r="V58" s="451"/>
      <c r="W58" s="451"/>
      <c r="X58" s="451"/>
      <c r="Y58" s="451"/>
      <c r="Z58" s="451"/>
      <c r="AA58" s="451"/>
      <c r="AB58" s="451"/>
      <c r="AC58" s="451"/>
      <c r="AD58" s="508" t="str">
        <f t="shared" si="10"/>
        <v/>
      </c>
      <c r="AE58" s="509"/>
      <c r="AF58" s="58" t="s">
        <v>169</v>
      </c>
      <c r="AG58" s="143" t="s">
        <v>170</v>
      </c>
      <c r="AH58" s="505">
        <f t="shared" si="11"/>
        <v>0</v>
      </c>
      <c r="AI58" s="506"/>
      <c r="AJ58" s="506"/>
      <c r="AK58" s="58" t="s">
        <v>96</v>
      </c>
      <c r="AL58" s="58" t="s">
        <v>172</v>
      </c>
      <c r="AM58" s="143"/>
      <c r="AN58" s="143"/>
      <c r="AO58" s="79"/>
      <c r="AP58" s="79"/>
      <c r="AQ58" s="79"/>
      <c r="AR58" s="40"/>
      <c r="AS58" s="556" t="str">
        <f t="shared" si="12"/>
        <v>0</v>
      </c>
      <c r="AT58" s="453"/>
      <c r="AU58" s="453"/>
      <c r="AV58" s="48" t="s">
        <v>171</v>
      </c>
      <c r="AW58" s="511"/>
      <c r="AX58" s="549"/>
      <c r="AY58" s="420"/>
      <c r="AZ58" s="367"/>
      <c r="BA58" s="75"/>
      <c r="BB58" s="77"/>
      <c r="BC58" s="213" t="s">
        <v>192</v>
      </c>
      <c r="BD58" s="241"/>
      <c r="BE58" s="242"/>
      <c r="BF58" s="242"/>
      <c r="BG58" s="242"/>
      <c r="BH58" s="242"/>
      <c r="BI58" s="242"/>
      <c r="BJ58" s="242"/>
      <c r="BK58" s="242"/>
      <c r="BL58" s="242"/>
      <c r="BM58" s="243"/>
      <c r="BN58" s="190">
        <f>(BD48*BD58+BE48*BE58+BF48*BF58+BG48*BG58+BH48*BH58+BI48*BI58+BJ48*BJ58+BK48*BK58+BL48*BL58+BM48*BM58)</f>
        <v>0</v>
      </c>
    </row>
    <row r="59" spans="1:74" ht="18" customHeight="1">
      <c r="A59" s="23"/>
      <c r="B59" s="52"/>
      <c r="C59" s="52"/>
      <c r="D59" s="52"/>
      <c r="E59" s="52"/>
      <c r="F59" s="52"/>
      <c r="G59" s="53"/>
      <c r="H59" s="244" t="s">
        <v>98</v>
      </c>
      <c r="I59" s="683" t="s">
        <v>177</v>
      </c>
      <c r="J59" s="683"/>
      <c r="K59" s="683"/>
      <c r="L59" s="683"/>
      <c r="M59" s="683"/>
      <c r="N59" s="683"/>
      <c r="O59" s="683"/>
      <c r="P59" s="683"/>
      <c r="Q59" s="683"/>
      <c r="R59" s="693"/>
      <c r="S59" s="351" t="s">
        <v>389</v>
      </c>
      <c r="T59" s="624" t="s">
        <v>388</v>
      </c>
      <c r="U59" s="624"/>
      <c r="V59" s="624"/>
      <c r="W59" s="624"/>
      <c r="X59" s="624"/>
      <c r="Y59" s="624"/>
      <c r="Z59" s="624"/>
      <c r="AA59" s="624"/>
      <c r="AB59" s="624"/>
      <c r="AC59" s="625"/>
      <c r="AD59" s="473" t="s">
        <v>178</v>
      </c>
      <c r="AE59" s="474"/>
      <c r="AF59" s="474"/>
      <c r="AG59" s="475"/>
      <c r="AH59" s="352" t="s">
        <v>389</v>
      </c>
      <c r="AI59" s="624" t="s">
        <v>388</v>
      </c>
      <c r="AJ59" s="624"/>
      <c r="AK59" s="624"/>
      <c r="AL59" s="624"/>
      <c r="AM59" s="624"/>
      <c r="AN59" s="624"/>
      <c r="AO59" s="624"/>
      <c r="AP59" s="624"/>
      <c r="AQ59" s="624"/>
      <c r="AR59" s="625"/>
      <c r="AS59" s="694" t="s">
        <v>178</v>
      </c>
      <c r="AT59" s="694"/>
      <c r="AU59" s="694"/>
      <c r="AV59" s="476"/>
      <c r="AW59" s="477">
        <f>AD60+AS60+AD62+AS62</f>
        <v>108000</v>
      </c>
      <c r="AX59" s="548" t="s">
        <v>171</v>
      </c>
      <c r="AY59" s="420"/>
      <c r="AZ59" s="367"/>
      <c r="BA59" s="36"/>
      <c r="BD59" s="31" t="s">
        <v>184</v>
      </c>
    </row>
    <row r="60" spans="1:74" ht="18" customHeight="1">
      <c r="A60" s="23"/>
      <c r="B60" s="52"/>
      <c r="C60" s="52"/>
      <c r="D60" s="52"/>
      <c r="E60" s="52"/>
      <c r="F60" s="52"/>
      <c r="G60" s="53"/>
      <c r="H60" s="245"/>
      <c r="I60" s="662"/>
      <c r="J60" s="662"/>
      <c r="K60" s="662"/>
      <c r="L60" s="662"/>
      <c r="M60" s="662"/>
      <c r="N60" s="687"/>
      <c r="O60" s="688" t="s">
        <v>180</v>
      </c>
      <c r="P60" s="689"/>
      <c r="Q60" s="689"/>
      <c r="R60" s="690"/>
      <c r="S60" s="702" t="s">
        <v>100</v>
      </c>
      <c r="T60" s="691" t="s">
        <v>224</v>
      </c>
      <c r="U60" s="692"/>
      <c r="V60" s="692"/>
      <c r="W60" s="692"/>
      <c r="X60" s="692"/>
      <c r="Y60" s="692"/>
      <c r="Z60" s="692"/>
      <c r="AA60" s="692"/>
      <c r="AB60" s="692"/>
      <c r="AC60" s="692"/>
      <c r="AD60" s="717">
        <v>60000</v>
      </c>
      <c r="AE60" s="718"/>
      <c r="AF60" s="718"/>
      <c r="AG60" s="552" t="s">
        <v>96</v>
      </c>
      <c r="AH60" s="706" t="s">
        <v>159</v>
      </c>
      <c r="AI60" s="691" t="s">
        <v>387</v>
      </c>
      <c r="AJ60" s="692"/>
      <c r="AK60" s="692"/>
      <c r="AL60" s="692"/>
      <c r="AM60" s="692"/>
      <c r="AN60" s="692"/>
      <c r="AO60" s="692"/>
      <c r="AP60" s="692"/>
      <c r="AQ60" s="692"/>
      <c r="AR60" s="692"/>
      <c r="AS60" s="717">
        <v>48000</v>
      </c>
      <c r="AT60" s="718"/>
      <c r="AU60" s="718"/>
      <c r="AV60" s="548" t="s">
        <v>171</v>
      </c>
      <c r="AW60" s="418"/>
      <c r="AX60" s="550"/>
      <c r="AY60" s="420"/>
      <c r="AZ60" s="367"/>
      <c r="BA60" s="36"/>
    </row>
    <row r="61" spans="1:74" ht="18" customHeight="1">
      <c r="A61" s="23"/>
      <c r="B61" s="52"/>
      <c r="C61" s="52"/>
      <c r="D61" s="52"/>
      <c r="E61" s="52"/>
      <c r="F61" s="52"/>
      <c r="G61" s="53"/>
      <c r="H61" s="245"/>
      <c r="I61" s="347"/>
      <c r="J61" s="347"/>
      <c r="K61" s="347"/>
      <c r="L61" s="347"/>
      <c r="M61" s="347"/>
      <c r="N61" s="348"/>
      <c r="O61" s="688" t="s">
        <v>179</v>
      </c>
      <c r="P61" s="689"/>
      <c r="Q61" s="689"/>
      <c r="R61" s="690"/>
      <c r="S61" s="703"/>
      <c r="T61" s="696" t="s">
        <v>386</v>
      </c>
      <c r="U61" s="697"/>
      <c r="V61" s="697"/>
      <c r="W61" s="697"/>
      <c r="X61" s="697"/>
      <c r="Y61" s="697"/>
      <c r="Z61" s="697"/>
      <c r="AA61" s="697"/>
      <c r="AB61" s="697"/>
      <c r="AC61" s="698"/>
      <c r="AD61" s="719"/>
      <c r="AE61" s="720"/>
      <c r="AF61" s="720"/>
      <c r="AG61" s="553"/>
      <c r="AH61" s="707"/>
      <c r="AI61" s="696" t="s">
        <v>385</v>
      </c>
      <c r="AJ61" s="697"/>
      <c r="AK61" s="697"/>
      <c r="AL61" s="697"/>
      <c r="AM61" s="697"/>
      <c r="AN61" s="697"/>
      <c r="AO61" s="697"/>
      <c r="AP61" s="697"/>
      <c r="AQ61" s="697"/>
      <c r="AR61" s="698"/>
      <c r="AS61" s="719"/>
      <c r="AT61" s="720"/>
      <c r="AU61" s="720"/>
      <c r="AV61" s="549"/>
      <c r="AW61" s="418"/>
      <c r="AX61" s="550"/>
      <c r="AY61" s="420"/>
      <c r="AZ61" s="367"/>
      <c r="BA61" s="36"/>
    </row>
    <row r="62" spans="1:74" ht="18" customHeight="1">
      <c r="A62" s="23"/>
      <c r="B62" s="52"/>
      <c r="C62" s="52"/>
      <c r="D62" s="52"/>
      <c r="E62" s="52"/>
      <c r="F62" s="52"/>
      <c r="G62" s="53"/>
      <c r="H62" s="245"/>
      <c r="I62" s="347"/>
      <c r="J62" s="347"/>
      <c r="K62" s="347"/>
      <c r="L62" s="347"/>
      <c r="M62" s="347"/>
      <c r="N62" s="348"/>
      <c r="O62" s="483" t="s">
        <v>180</v>
      </c>
      <c r="P62" s="484"/>
      <c r="Q62" s="484"/>
      <c r="R62" s="485"/>
      <c r="S62" s="704"/>
      <c r="T62" s="699"/>
      <c r="U62" s="700"/>
      <c r="V62" s="700"/>
      <c r="W62" s="700"/>
      <c r="X62" s="700"/>
      <c r="Y62" s="700"/>
      <c r="Z62" s="700"/>
      <c r="AA62" s="700"/>
      <c r="AB62" s="700"/>
      <c r="AC62" s="701"/>
      <c r="AD62" s="717"/>
      <c r="AE62" s="718"/>
      <c r="AF62" s="718"/>
      <c r="AG62" s="552" t="s">
        <v>384</v>
      </c>
      <c r="AH62" s="708"/>
      <c r="AI62" s="699"/>
      <c r="AJ62" s="700"/>
      <c r="AK62" s="700"/>
      <c r="AL62" s="700"/>
      <c r="AM62" s="700"/>
      <c r="AN62" s="700"/>
      <c r="AO62" s="700"/>
      <c r="AP62" s="700"/>
      <c r="AQ62" s="700"/>
      <c r="AR62" s="701"/>
      <c r="AS62" s="723"/>
      <c r="AT62" s="724"/>
      <c r="AU62" s="724"/>
      <c r="AV62" s="548" t="s">
        <v>171</v>
      </c>
      <c r="AW62" s="418"/>
      <c r="AX62" s="550"/>
      <c r="AY62" s="420"/>
      <c r="AZ62" s="367"/>
      <c r="BA62" s="36"/>
    </row>
    <row r="63" spans="1:74" ht="18" customHeight="1" thickBot="1">
      <c r="A63" s="30"/>
      <c r="B63" s="59"/>
      <c r="C63" s="59"/>
      <c r="D63" s="52"/>
      <c r="E63" s="52"/>
      <c r="F63" s="52"/>
      <c r="G63" s="53"/>
      <c r="H63" s="246"/>
      <c r="I63" s="642"/>
      <c r="J63" s="642"/>
      <c r="K63" s="642"/>
      <c r="L63" s="642"/>
      <c r="M63" s="642"/>
      <c r="N63" s="695"/>
      <c r="O63" s="711" t="s">
        <v>179</v>
      </c>
      <c r="P63" s="712"/>
      <c r="Q63" s="712"/>
      <c r="R63" s="713"/>
      <c r="S63" s="705"/>
      <c r="T63" s="714"/>
      <c r="U63" s="715"/>
      <c r="V63" s="715"/>
      <c r="W63" s="715"/>
      <c r="X63" s="715"/>
      <c r="Y63" s="715"/>
      <c r="Z63" s="715"/>
      <c r="AA63" s="715"/>
      <c r="AB63" s="715"/>
      <c r="AC63" s="715"/>
      <c r="AD63" s="721"/>
      <c r="AE63" s="722"/>
      <c r="AF63" s="722"/>
      <c r="AG63" s="554"/>
      <c r="AH63" s="709"/>
      <c r="AI63" s="714"/>
      <c r="AJ63" s="715"/>
      <c r="AK63" s="715"/>
      <c r="AL63" s="715"/>
      <c r="AM63" s="715"/>
      <c r="AN63" s="715"/>
      <c r="AO63" s="715"/>
      <c r="AP63" s="715"/>
      <c r="AQ63" s="715"/>
      <c r="AR63" s="716"/>
      <c r="AS63" s="725"/>
      <c r="AT63" s="726"/>
      <c r="AU63" s="726"/>
      <c r="AV63" s="551"/>
      <c r="AW63" s="378"/>
      <c r="AX63" s="551"/>
      <c r="AY63" s="382"/>
      <c r="AZ63" s="368"/>
      <c r="BA63" s="36"/>
      <c r="BC63" s="29" t="s">
        <v>189</v>
      </c>
      <c r="BD63" s="29"/>
      <c r="BI63" s="29" t="s">
        <v>219</v>
      </c>
    </row>
    <row r="64" spans="1:74" ht="18" customHeight="1" thickBot="1">
      <c r="A64" s="26" t="s">
        <v>107</v>
      </c>
      <c r="B64" s="389" t="s">
        <v>263</v>
      </c>
      <c r="C64" s="389"/>
      <c r="D64" s="389"/>
      <c r="E64" s="389"/>
      <c r="F64" s="389"/>
      <c r="G64" s="390"/>
      <c r="H64" s="224" t="s">
        <v>89</v>
      </c>
      <c r="I64" s="460" t="s">
        <v>108</v>
      </c>
      <c r="J64" s="460"/>
      <c r="K64" s="460"/>
      <c r="L64" s="460"/>
      <c r="M64" s="460"/>
      <c r="N64" s="460"/>
      <c r="O64" s="460"/>
      <c r="P64" s="460"/>
      <c r="Q64" s="460"/>
      <c r="R64" s="460"/>
      <c r="S64" s="427" t="s">
        <v>193</v>
      </c>
      <c r="T64" s="428"/>
      <c r="U64" s="428"/>
      <c r="V64" s="428"/>
      <c r="W64" s="428"/>
      <c r="X64" s="428"/>
      <c r="Y64" s="428"/>
      <c r="Z64" s="428"/>
      <c r="AA64" s="428"/>
      <c r="AB64" s="428"/>
      <c r="AC64" s="428"/>
      <c r="AD64" s="429" t="s">
        <v>0</v>
      </c>
      <c r="AE64" s="428"/>
      <c r="AF64" s="428"/>
      <c r="AG64" s="428"/>
      <c r="AH64" s="429" t="s">
        <v>193</v>
      </c>
      <c r="AI64" s="428"/>
      <c r="AJ64" s="428"/>
      <c r="AK64" s="428"/>
      <c r="AL64" s="428"/>
      <c r="AM64" s="428"/>
      <c r="AN64" s="428"/>
      <c r="AO64" s="428"/>
      <c r="AP64" s="428"/>
      <c r="AQ64" s="428"/>
      <c r="AR64" s="430"/>
      <c r="AS64" s="431" t="s">
        <v>0</v>
      </c>
      <c r="AT64" s="432"/>
      <c r="AU64" s="432"/>
      <c r="AV64" s="433"/>
      <c r="AW64" s="467">
        <f>AD65+AS65+AD66+AS66+AD67+AS67+AD68+AS68</f>
        <v>67000</v>
      </c>
      <c r="AX64" s="685" t="s">
        <v>171</v>
      </c>
      <c r="AY64" s="381">
        <f>ROUNDUP(SUM(AW64:AW70),-3)</f>
        <v>169000</v>
      </c>
      <c r="AZ64" s="366" t="s">
        <v>171</v>
      </c>
      <c r="BA64" s="36"/>
      <c r="BC64" s="519" t="s">
        <v>112</v>
      </c>
      <c r="BD64" s="520"/>
      <c r="BE64" s="88" t="s">
        <v>80</v>
      </c>
      <c r="BF64" s="83" t="s">
        <v>106</v>
      </c>
      <c r="BG64" s="84" t="s">
        <v>190</v>
      </c>
    </row>
    <row r="65" spans="1:60" ht="18" customHeight="1">
      <c r="A65" s="23"/>
      <c r="C65" s="52"/>
      <c r="D65" s="52"/>
      <c r="E65" s="52"/>
      <c r="F65" s="52"/>
      <c r="G65" s="53"/>
      <c r="H65" s="227"/>
      <c r="I65" s="662"/>
      <c r="J65" s="662"/>
      <c r="K65" s="662"/>
      <c r="L65" s="662"/>
      <c r="M65" s="662"/>
      <c r="N65" s="662"/>
      <c r="O65" s="662"/>
      <c r="P65" s="662"/>
      <c r="Q65" s="662"/>
      <c r="R65" s="662"/>
      <c r="S65" s="100" t="s">
        <v>100</v>
      </c>
      <c r="T65" s="663" t="s">
        <v>232</v>
      </c>
      <c r="U65" s="663"/>
      <c r="V65" s="663"/>
      <c r="W65" s="663"/>
      <c r="X65" s="663"/>
      <c r="Y65" s="663"/>
      <c r="Z65" s="663"/>
      <c r="AA65" s="663"/>
      <c r="AB65" s="663"/>
      <c r="AC65" s="663"/>
      <c r="AD65" s="664">
        <v>10000</v>
      </c>
      <c r="AE65" s="665"/>
      <c r="AF65" s="665"/>
      <c r="AG65" s="96" t="s">
        <v>96</v>
      </c>
      <c r="AH65" s="80" t="s">
        <v>109</v>
      </c>
      <c r="AI65" s="663" t="s">
        <v>233</v>
      </c>
      <c r="AJ65" s="663"/>
      <c r="AK65" s="663"/>
      <c r="AL65" s="663"/>
      <c r="AM65" s="663"/>
      <c r="AN65" s="663"/>
      <c r="AO65" s="663"/>
      <c r="AP65" s="663"/>
      <c r="AQ65" s="663"/>
      <c r="AR65" s="667"/>
      <c r="AS65" s="645">
        <v>7000</v>
      </c>
      <c r="AT65" s="645"/>
      <c r="AU65" s="645"/>
      <c r="AV65" s="48" t="s">
        <v>171</v>
      </c>
      <c r="AW65" s="468"/>
      <c r="AX65" s="686"/>
      <c r="AY65" s="420"/>
      <c r="AZ65" s="367"/>
      <c r="BA65" s="513"/>
      <c r="BB65" s="514"/>
      <c r="BC65" s="684" t="s">
        <v>239</v>
      </c>
      <c r="BD65" s="659"/>
      <c r="BE65" s="247">
        <v>1</v>
      </c>
      <c r="BF65" s="248">
        <v>20000</v>
      </c>
      <c r="BG65" s="85">
        <f>BE65*BF65</f>
        <v>20000</v>
      </c>
      <c r="BH65" s="29"/>
    </row>
    <row r="66" spans="1:60" ht="18" customHeight="1">
      <c r="A66" s="23"/>
      <c r="B66" s="52"/>
      <c r="C66" s="52"/>
      <c r="D66" s="52"/>
      <c r="E66" s="52"/>
      <c r="F66" s="52"/>
      <c r="G66" s="53"/>
      <c r="H66" s="227"/>
      <c r="I66" s="662"/>
      <c r="J66" s="662"/>
      <c r="K66" s="662"/>
      <c r="L66" s="662"/>
      <c r="M66" s="662"/>
      <c r="N66" s="662"/>
      <c r="O66" s="662"/>
      <c r="P66" s="662"/>
      <c r="Q66" s="662"/>
      <c r="R66" s="662"/>
      <c r="S66" s="101" t="s">
        <v>110</v>
      </c>
      <c r="T66" s="663" t="s">
        <v>234</v>
      </c>
      <c r="U66" s="663"/>
      <c r="V66" s="663"/>
      <c r="W66" s="663"/>
      <c r="X66" s="663"/>
      <c r="Y66" s="663"/>
      <c r="Z66" s="663"/>
      <c r="AA66" s="663"/>
      <c r="AB66" s="663"/>
      <c r="AC66" s="663"/>
      <c r="AD66" s="664">
        <v>5000</v>
      </c>
      <c r="AE66" s="665"/>
      <c r="AF66" s="665"/>
      <c r="AG66" s="96" t="s">
        <v>96</v>
      </c>
      <c r="AH66" s="97" t="s">
        <v>111</v>
      </c>
      <c r="AI66" s="663"/>
      <c r="AJ66" s="663"/>
      <c r="AK66" s="663"/>
      <c r="AL66" s="663"/>
      <c r="AM66" s="663"/>
      <c r="AN66" s="663"/>
      <c r="AO66" s="663"/>
      <c r="AP66" s="663"/>
      <c r="AQ66" s="663"/>
      <c r="AR66" s="667"/>
      <c r="AS66" s="645"/>
      <c r="AT66" s="645"/>
      <c r="AU66" s="645"/>
      <c r="AV66" s="48" t="s">
        <v>171</v>
      </c>
      <c r="AW66" s="468"/>
      <c r="AX66" s="686"/>
      <c r="AY66" s="420"/>
      <c r="AZ66" s="367"/>
      <c r="BA66" s="513"/>
      <c r="BB66" s="514"/>
      <c r="BC66" s="682" t="s">
        <v>238</v>
      </c>
      <c r="BD66" s="667"/>
      <c r="BE66" s="249">
        <v>1</v>
      </c>
      <c r="BF66" s="250">
        <v>10000</v>
      </c>
      <c r="BG66" s="86">
        <f t="shared" ref="BG66:BG79" si="13">BE66*BF66</f>
        <v>10000</v>
      </c>
    </row>
    <row r="67" spans="1:60" ht="18" customHeight="1">
      <c r="A67" s="23"/>
      <c r="B67" s="52"/>
      <c r="C67" s="52"/>
      <c r="D67" s="52"/>
      <c r="E67" s="52"/>
      <c r="F67" s="52"/>
      <c r="G67" s="53"/>
      <c r="H67" s="227"/>
      <c r="I67" s="662"/>
      <c r="J67" s="662"/>
      <c r="K67" s="662"/>
      <c r="L67" s="662"/>
      <c r="M67" s="662"/>
      <c r="N67" s="662"/>
      <c r="O67" s="662"/>
      <c r="P67" s="662"/>
      <c r="Q67" s="662"/>
      <c r="R67" s="662"/>
      <c r="S67" s="101" t="s">
        <v>113</v>
      </c>
      <c r="T67" s="669"/>
      <c r="U67" s="669"/>
      <c r="V67" s="669"/>
      <c r="W67" s="669"/>
      <c r="X67" s="669"/>
      <c r="Y67" s="669"/>
      <c r="Z67" s="669"/>
      <c r="AA67" s="669"/>
      <c r="AB67" s="669"/>
      <c r="AC67" s="669"/>
      <c r="AD67" s="664"/>
      <c r="AE67" s="665"/>
      <c r="AF67" s="665"/>
      <c r="AG67" s="96" t="s">
        <v>96</v>
      </c>
      <c r="AH67" s="80" t="s">
        <v>114</v>
      </c>
      <c r="AI67" s="663"/>
      <c r="AJ67" s="663"/>
      <c r="AK67" s="663"/>
      <c r="AL67" s="663"/>
      <c r="AM67" s="663"/>
      <c r="AN67" s="663"/>
      <c r="AO67" s="663"/>
      <c r="AP67" s="663"/>
      <c r="AQ67" s="663"/>
      <c r="AR67" s="667"/>
      <c r="AS67" s="645"/>
      <c r="AT67" s="645"/>
      <c r="AU67" s="645"/>
      <c r="AV67" s="48" t="s">
        <v>171</v>
      </c>
      <c r="AW67" s="468"/>
      <c r="AX67" s="686"/>
      <c r="AY67" s="420"/>
      <c r="AZ67" s="367"/>
      <c r="BA67" s="513"/>
      <c r="BB67" s="514"/>
      <c r="BC67" s="682" t="s">
        <v>241</v>
      </c>
      <c r="BD67" s="667"/>
      <c r="BE67" s="249">
        <v>1</v>
      </c>
      <c r="BF67" s="250">
        <v>5000</v>
      </c>
      <c r="BG67" s="86">
        <f t="shared" si="13"/>
        <v>5000</v>
      </c>
    </row>
    <row r="68" spans="1:60" ht="18" customHeight="1">
      <c r="A68" s="23"/>
      <c r="B68" s="52"/>
      <c r="C68" s="52"/>
      <c r="D68" s="52"/>
      <c r="E68" s="52"/>
      <c r="F68" s="52"/>
      <c r="G68" s="53"/>
      <c r="H68" s="228"/>
      <c r="I68" s="681"/>
      <c r="J68" s="681"/>
      <c r="K68" s="681"/>
      <c r="L68" s="681"/>
      <c r="M68" s="681"/>
      <c r="N68" s="681"/>
      <c r="O68" s="681"/>
      <c r="P68" s="681"/>
      <c r="Q68" s="681"/>
      <c r="R68" s="681"/>
      <c r="S68" s="101" t="s">
        <v>115</v>
      </c>
      <c r="T68" s="669"/>
      <c r="U68" s="669"/>
      <c r="V68" s="669"/>
      <c r="W68" s="669"/>
      <c r="X68" s="669"/>
      <c r="Y68" s="669"/>
      <c r="Z68" s="669"/>
      <c r="AA68" s="669"/>
      <c r="AB68" s="669"/>
      <c r="AC68" s="669"/>
      <c r="AD68" s="664"/>
      <c r="AE68" s="665"/>
      <c r="AF68" s="665"/>
      <c r="AG68" s="96" t="s">
        <v>96</v>
      </c>
      <c r="AH68" s="80" t="s">
        <v>116</v>
      </c>
      <c r="AI68" s="451" t="s">
        <v>117</v>
      </c>
      <c r="AJ68" s="451"/>
      <c r="AK68" s="451"/>
      <c r="AL68" s="451"/>
      <c r="AM68" s="451"/>
      <c r="AN68" s="451"/>
      <c r="AO68" s="451"/>
      <c r="AP68" s="451"/>
      <c r="AQ68" s="451"/>
      <c r="AR68" s="452"/>
      <c r="AS68" s="453">
        <f>BG80</f>
        <v>45000</v>
      </c>
      <c r="AT68" s="453"/>
      <c r="AU68" s="453"/>
      <c r="AV68" s="48" t="s">
        <v>171</v>
      </c>
      <c r="AW68" s="468"/>
      <c r="AX68" s="686"/>
      <c r="AY68" s="420"/>
      <c r="AZ68" s="367"/>
      <c r="BA68" s="36"/>
      <c r="BC68" s="682" t="s">
        <v>240</v>
      </c>
      <c r="BD68" s="667"/>
      <c r="BE68" s="249">
        <v>1</v>
      </c>
      <c r="BF68" s="250">
        <v>10000</v>
      </c>
      <c r="BG68" s="86">
        <f t="shared" si="13"/>
        <v>10000</v>
      </c>
    </row>
    <row r="69" spans="1:60" ht="18" customHeight="1">
      <c r="A69" s="23"/>
      <c r="B69" s="52"/>
      <c r="C69" s="52"/>
      <c r="D69" s="52"/>
      <c r="E69" s="52"/>
      <c r="F69" s="52"/>
      <c r="G69" s="53"/>
      <c r="H69" s="218" t="s">
        <v>93</v>
      </c>
      <c r="I69" s="683" t="s">
        <v>118</v>
      </c>
      <c r="J69" s="683"/>
      <c r="K69" s="683"/>
      <c r="L69" s="683"/>
      <c r="M69" s="683"/>
      <c r="N69" s="683"/>
      <c r="O69" s="683"/>
      <c r="P69" s="683"/>
      <c r="Q69" s="683"/>
      <c r="R69" s="683"/>
      <c r="S69" s="101" t="s">
        <v>100</v>
      </c>
      <c r="T69" s="663" t="s">
        <v>235</v>
      </c>
      <c r="U69" s="663"/>
      <c r="V69" s="663"/>
      <c r="W69" s="663"/>
      <c r="X69" s="663"/>
      <c r="Y69" s="663"/>
      <c r="Z69" s="663"/>
      <c r="AA69" s="663"/>
      <c r="AB69" s="663"/>
      <c r="AC69" s="663"/>
      <c r="AD69" s="664">
        <v>60000</v>
      </c>
      <c r="AE69" s="665"/>
      <c r="AF69" s="665"/>
      <c r="AG69" s="96" t="s">
        <v>96</v>
      </c>
      <c r="AH69" s="80" t="s">
        <v>109</v>
      </c>
      <c r="AI69" s="663" t="s">
        <v>236</v>
      </c>
      <c r="AJ69" s="663"/>
      <c r="AK69" s="663"/>
      <c r="AL69" s="663"/>
      <c r="AM69" s="663"/>
      <c r="AN69" s="663"/>
      <c r="AO69" s="663"/>
      <c r="AP69" s="663"/>
      <c r="AQ69" s="663"/>
      <c r="AR69" s="667"/>
      <c r="AS69" s="665">
        <v>30000</v>
      </c>
      <c r="AT69" s="665"/>
      <c r="AU69" s="665"/>
      <c r="AV69" s="48" t="s">
        <v>171</v>
      </c>
      <c r="AW69" s="195">
        <f>AD69+AS69</f>
        <v>90000</v>
      </c>
      <c r="AX69" s="95" t="s">
        <v>171</v>
      </c>
      <c r="AY69" s="420"/>
      <c r="AZ69" s="367"/>
      <c r="BA69" s="522"/>
      <c r="BB69" s="523"/>
      <c r="BC69" s="682"/>
      <c r="BD69" s="667"/>
      <c r="BE69" s="249"/>
      <c r="BF69" s="250"/>
      <c r="BG69" s="86">
        <f t="shared" si="13"/>
        <v>0</v>
      </c>
    </row>
    <row r="70" spans="1:60" ht="18" customHeight="1" thickBot="1">
      <c r="A70" s="23"/>
      <c r="B70" s="52"/>
      <c r="C70" s="52"/>
      <c r="D70" s="52"/>
      <c r="E70" s="52"/>
      <c r="F70" s="52"/>
      <c r="G70" s="53"/>
      <c r="H70" s="232" t="s">
        <v>98</v>
      </c>
      <c r="I70" s="672" t="s">
        <v>119</v>
      </c>
      <c r="J70" s="672"/>
      <c r="K70" s="672"/>
      <c r="L70" s="672"/>
      <c r="M70" s="672"/>
      <c r="N70" s="672"/>
      <c r="O70" s="672"/>
      <c r="P70" s="672"/>
      <c r="Q70" s="672"/>
      <c r="R70" s="672"/>
      <c r="S70" s="101" t="s">
        <v>100</v>
      </c>
      <c r="T70" s="673" t="s">
        <v>237</v>
      </c>
      <c r="U70" s="673"/>
      <c r="V70" s="673"/>
      <c r="W70" s="673"/>
      <c r="X70" s="673"/>
      <c r="Y70" s="673"/>
      <c r="Z70" s="673"/>
      <c r="AA70" s="673"/>
      <c r="AB70" s="673"/>
      <c r="AC70" s="673"/>
      <c r="AD70" s="637">
        <v>12000</v>
      </c>
      <c r="AE70" s="638"/>
      <c r="AF70" s="638"/>
      <c r="AG70" s="98" t="s">
        <v>96</v>
      </c>
      <c r="AH70" s="99" t="s">
        <v>159</v>
      </c>
      <c r="AI70" s="640"/>
      <c r="AJ70" s="640"/>
      <c r="AK70" s="640"/>
      <c r="AL70" s="640"/>
      <c r="AM70" s="640"/>
      <c r="AN70" s="640"/>
      <c r="AO70" s="640"/>
      <c r="AP70" s="640"/>
      <c r="AQ70" s="640"/>
      <c r="AR70" s="641"/>
      <c r="AS70" s="665"/>
      <c r="AT70" s="665"/>
      <c r="AU70" s="665"/>
      <c r="AV70" s="48" t="s">
        <v>171</v>
      </c>
      <c r="AW70" s="197">
        <f>AD70+AS70</f>
        <v>12000</v>
      </c>
      <c r="AX70" s="112" t="s">
        <v>171</v>
      </c>
      <c r="AY70" s="420"/>
      <c r="AZ70" s="367"/>
      <c r="BA70" s="522"/>
      <c r="BB70" s="523"/>
      <c r="BC70" s="682"/>
      <c r="BD70" s="667"/>
      <c r="BE70" s="249"/>
      <c r="BF70" s="250"/>
      <c r="BG70" s="86">
        <f t="shared" si="13"/>
        <v>0</v>
      </c>
    </row>
    <row r="71" spans="1:60" ht="18" customHeight="1">
      <c r="A71" s="32">
        <v>9</v>
      </c>
      <c r="B71" s="458" t="s">
        <v>265</v>
      </c>
      <c r="C71" s="458"/>
      <c r="D71" s="458"/>
      <c r="E71" s="458"/>
      <c r="F71" s="458"/>
      <c r="G71" s="459"/>
      <c r="H71" s="224" t="s">
        <v>89</v>
      </c>
      <c r="I71" s="460" t="s">
        <v>120</v>
      </c>
      <c r="J71" s="460"/>
      <c r="K71" s="460"/>
      <c r="L71" s="460"/>
      <c r="M71" s="460"/>
      <c r="N71" s="460"/>
      <c r="O71" s="460"/>
      <c r="P71" s="460"/>
      <c r="Q71" s="460"/>
      <c r="R71" s="460"/>
      <c r="S71" s="427" t="s">
        <v>193</v>
      </c>
      <c r="T71" s="428"/>
      <c r="U71" s="428"/>
      <c r="V71" s="428"/>
      <c r="W71" s="428"/>
      <c r="X71" s="428"/>
      <c r="Y71" s="428"/>
      <c r="Z71" s="428"/>
      <c r="AA71" s="428"/>
      <c r="AB71" s="428"/>
      <c r="AC71" s="428"/>
      <c r="AD71" s="429" t="s">
        <v>121</v>
      </c>
      <c r="AE71" s="428"/>
      <c r="AF71" s="461"/>
      <c r="AG71" s="185" t="s">
        <v>170</v>
      </c>
      <c r="AH71" s="462" t="s">
        <v>91</v>
      </c>
      <c r="AI71" s="432"/>
      <c r="AJ71" s="432"/>
      <c r="AK71" s="463"/>
      <c r="AL71" s="118" t="s">
        <v>172</v>
      </c>
      <c r="AM71" s="45"/>
      <c r="AN71" s="45"/>
      <c r="AO71" s="47"/>
      <c r="AP71" s="47"/>
      <c r="AQ71" s="47"/>
      <c r="AR71" s="68"/>
      <c r="AS71" s="462" t="s">
        <v>92</v>
      </c>
      <c r="AT71" s="432"/>
      <c r="AU71" s="432"/>
      <c r="AV71" s="433"/>
      <c r="AW71" s="377">
        <f>SUM(AS72:AU81)</f>
        <v>56000</v>
      </c>
      <c r="AX71" s="619" t="s">
        <v>171</v>
      </c>
      <c r="AY71" s="381">
        <f>ROUNDUP(SUM(AW71:AW83),-3)</f>
        <v>56000</v>
      </c>
      <c r="AZ71" s="366" t="s">
        <v>171</v>
      </c>
      <c r="BA71" s="522"/>
      <c r="BB71" s="523"/>
      <c r="BC71" s="682"/>
      <c r="BD71" s="667"/>
      <c r="BE71" s="249"/>
      <c r="BF71" s="250"/>
      <c r="BG71" s="86">
        <f t="shared" si="13"/>
        <v>0</v>
      </c>
    </row>
    <row r="72" spans="1:60" ht="18" customHeight="1">
      <c r="A72" s="33"/>
      <c r="C72" s="62"/>
      <c r="D72" s="62"/>
      <c r="E72" s="62"/>
      <c r="F72" s="62"/>
      <c r="G72" s="63"/>
      <c r="H72" s="227"/>
      <c r="I72" s="662"/>
      <c r="J72" s="662"/>
      <c r="K72" s="662"/>
      <c r="L72" s="662"/>
      <c r="M72" s="662"/>
      <c r="N72" s="662"/>
      <c r="O72" s="662"/>
      <c r="P72" s="662"/>
      <c r="Q72" s="662"/>
      <c r="R72" s="662"/>
      <c r="S72" s="100" t="s">
        <v>122</v>
      </c>
      <c r="T72" s="663" t="s">
        <v>242</v>
      </c>
      <c r="U72" s="663"/>
      <c r="V72" s="663"/>
      <c r="W72" s="663"/>
      <c r="X72" s="663"/>
      <c r="Y72" s="663"/>
      <c r="Z72" s="663"/>
      <c r="AA72" s="663"/>
      <c r="AB72" s="663"/>
      <c r="AC72" s="663"/>
      <c r="AD72" s="670">
        <v>5</v>
      </c>
      <c r="AE72" s="671"/>
      <c r="AF72" s="251" t="s">
        <v>244</v>
      </c>
      <c r="AG72" s="55" t="s">
        <v>170</v>
      </c>
      <c r="AH72" s="620">
        <v>6000</v>
      </c>
      <c r="AI72" s="621"/>
      <c r="AJ72" s="621"/>
      <c r="AK72" s="58" t="s">
        <v>96</v>
      </c>
      <c r="AL72" s="54" t="s">
        <v>172</v>
      </c>
      <c r="AM72" s="55"/>
      <c r="AN72" s="55"/>
      <c r="AO72" s="44"/>
      <c r="AP72" s="44"/>
      <c r="AQ72" s="44"/>
      <c r="AR72" s="39"/>
      <c r="AS72" s="440">
        <f>AD72*AH72</f>
        <v>30000</v>
      </c>
      <c r="AT72" s="441"/>
      <c r="AU72" s="441"/>
      <c r="AV72" s="48" t="s">
        <v>171</v>
      </c>
      <c r="AW72" s="418"/>
      <c r="AX72" s="550"/>
      <c r="AY72" s="420"/>
      <c r="AZ72" s="367"/>
      <c r="BA72" s="522"/>
      <c r="BB72" s="523"/>
      <c r="BC72" s="682"/>
      <c r="BD72" s="667"/>
      <c r="BE72" s="249"/>
      <c r="BF72" s="250"/>
      <c r="BG72" s="86">
        <f t="shared" si="13"/>
        <v>0</v>
      </c>
    </row>
    <row r="73" spans="1:60" ht="18" customHeight="1">
      <c r="A73" s="33"/>
      <c r="B73" s="62"/>
      <c r="C73" s="62"/>
      <c r="D73" s="62"/>
      <c r="E73" s="62"/>
      <c r="F73" s="62"/>
      <c r="G73" s="63"/>
      <c r="H73" s="227"/>
      <c r="I73" s="662"/>
      <c r="J73" s="662"/>
      <c r="K73" s="662"/>
      <c r="L73" s="662"/>
      <c r="M73" s="662"/>
      <c r="N73" s="662"/>
      <c r="O73" s="662"/>
      <c r="P73" s="662"/>
      <c r="Q73" s="662"/>
      <c r="R73" s="662"/>
      <c r="S73" s="101" t="s">
        <v>109</v>
      </c>
      <c r="T73" s="663" t="s">
        <v>243</v>
      </c>
      <c r="U73" s="663"/>
      <c r="V73" s="663"/>
      <c r="W73" s="663"/>
      <c r="X73" s="663"/>
      <c r="Y73" s="663"/>
      <c r="Z73" s="663"/>
      <c r="AA73" s="663"/>
      <c r="AB73" s="663"/>
      <c r="AC73" s="663"/>
      <c r="AD73" s="670">
        <v>5</v>
      </c>
      <c r="AE73" s="671"/>
      <c r="AF73" s="251" t="s">
        <v>245</v>
      </c>
      <c r="AG73" s="55" t="s">
        <v>170</v>
      </c>
      <c r="AH73" s="620">
        <v>4000</v>
      </c>
      <c r="AI73" s="621"/>
      <c r="AJ73" s="621"/>
      <c r="AK73" s="58" t="s">
        <v>96</v>
      </c>
      <c r="AL73" s="54" t="s">
        <v>172</v>
      </c>
      <c r="AM73" s="55"/>
      <c r="AN73" s="55"/>
      <c r="AO73" s="44"/>
      <c r="AP73" s="44"/>
      <c r="AQ73" s="44"/>
      <c r="AR73" s="39"/>
      <c r="AS73" s="440">
        <f t="shared" ref="AS73:AS83" si="14">AD73*AH73</f>
        <v>20000</v>
      </c>
      <c r="AT73" s="441"/>
      <c r="AU73" s="441"/>
      <c r="AV73" s="48" t="s">
        <v>171</v>
      </c>
      <c r="AW73" s="418"/>
      <c r="AX73" s="550"/>
      <c r="AY73" s="420"/>
      <c r="AZ73" s="367"/>
      <c r="BA73" s="522"/>
      <c r="BB73" s="523"/>
      <c r="BC73" s="682"/>
      <c r="BD73" s="667"/>
      <c r="BE73" s="249"/>
      <c r="BF73" s="250"/>
      <c r="BG73" s="86">
        <f t="shared" si="13"/>
        <v>0</v>
      </c>
    </row>
    <row r="74" spans="1:60" ht="18" customHeight="1">
      <c r="A74" s="33"/>
      <c r="B74" s="62"/>
      <c r="C74" s="62"/>
      <c r="D74" s="62"/>
      <c r="E74" s="62"/>
      <c r="F74" s="62"/>
      <c r="G74" s="63"/>
      <c r="H74" s="227"/>
      <c r="I74" s="662"/>
      <c r="J74" s="662"/>
      <c r="K74" s="662"/>
      <c r="L74" s="662"/>
      <c r="M74" s="662"/>
      <c r="N74" s="662"/>
      <c r="O74" s="662"/>
      <c r="P74" s="662"/>
      <c r="Q74" s="662"/>
      <c r="R74" s="662"/>
      <c r="S74" s="101" t="s">
        <v>110</v>
      </c>
      <c r="T74" s="663" t="s">
        <v>246</v>
      </c>
      <c r="U74" s="663"/>
      <c r="V74" s="663"/>
      <c r="W74" s="663"/>
      <c r="X74" s="663"/>
      <c r="Y74" s="663"/>
      <c r="Z74" s="663"/>
      <c r="AA74" s="663"/>
      <c r="AB74" s="663"/>
      <c r="AC74" s="663"/>
      <c r="AD74" s="670">
        <v>12</v>
      </c>
      <c r="AE74" s="671"/>
      <c r="AF74" s="251" t="s">
        <v>244</v>
      </c>
      <c r="AG74" s="55" t="s">
        <v>170</v>
      </c>
      <c r="AH74" s="620">
        <v>500</v>
      </c>
      <c r="AI74" s="621"/>
      <c r="AJ74" s="621"/>
      <c r="AK74" s="58" t="s">
        <v>96</v>
      </c>
      <c r="AL74" s="54" t="s">
        <v>172</v>
      </c>
      <c r="AM74" s="55"/>
      <c r="AN74" s="55"/>
      <c r="AO74" s="44"/>
      <c r="AP74" s="44"/>
      <c r="AQ74" s="44"/>
      <c r="AR74" s="39"/>
      <c r="AS74" s="440">
        <f t="shared" si="14"/>
        <v>6000</v>
      </c>
      <c r="AT74" s="441"/>
      <c r="AU74" s="441"/>
      <c r="AV74" s="48" t="s">
        <v>171</v>
      </c>
      <c r="AW74" s="418"/>
      <c r="AX74" s="550"/>
      <c r="AY74" s="420"/>
      <c r="AZ74" s="367"/>
      <c r="BA74" s="522"/>
      <c r="BB74" s="523"/>
      <c r="BC74" s="682"/>
      <c r="BD74" s="667"/>
      <c r="BE74" s="249"/>
      <c r="BF74" s="250"/>
      <c r="BG74" s="86">
        <f t="shared" si="13"/>
        <v>0</v>
      </c>
    </row>
    <row r="75" spans="1:60" ht="18" customHeight="1">
      <c r="A75" s="33"/>
      <c r="B75" s="62"/>
      <c r="C75" s="62"/>
      <c r="D75" s="62"/>
      <c r="E75" s="62"/>
      <c r="F75" s="62"/>
      <c r="G75" s="63"/>
      <c r="H75" s="227"/>
      <c r="I75" s="662"/>
      <c r="J75" s="662"/>
      <c r="K75" s="662"/>
      <c r="L75" s="662"/>
      <c r="M75" s="662"/>
      <c r="N75" s="662"/>
      <c r="O75" s="662"/>
      <c r="P75" s="662"/>
      <c r="Q75" s="662"/>
      <c r="R75" s="662"/>
      <c r="S75" s="101" t="s">
        <v>111</v>
      </c>
      <c r="T75" s="663"/>
      <c r="U75" s="663"/>
      <c r="V75" s="663"/>
      <c r="W75" s="663"/>
      <c r="X75" s="663"/>
      <c r="Y75" s="663"/>
      <c r="Z75" s="663"/>
      <c r="AA75" s="663"/>
      <c r="AB75" s="663"/>
      <c r="AC75" s="663"/>
      <c r="AD75" s="670"/>
      <c r="AE75" s="671"/>
      <c r="AF75" s="251"/>
      <c r="AG75" s="55" t="s">
        <v>170</v>
      </c>
      <c r="AH75" s="620"/>
      <c r="AI75" s="621"/>
      <c r="AJ75" s="621"/>
      <c r="AK75" s="58" t="s">
        <v>96</v>
      </c>
      <c r="AL75" s="54" t="s">
        <v>172</v>
      </c>
      <c r="AM75" s="55"/>
      <c r="AN75" s="55"/>
      <c r="AO75" s="44"/>
      <c r="AP75" s="44"/>
      <c r="AQ75" s="44"/>
      <c r="AR75" s="39"/>
      <c r="AS75" s="440">
        <f t="shared" si="14"/>
        <v>0</v>
      </c>
      <c r="AT75" s="441"/>
      <c r="AU75" s="441"/>
      <c r="AV75" s="48" t="s">
        <v>171</v>
      </c>
      <c r="AW75" s="418"/>
      <c r="AX75" s="550"/>
      <c r="AY75" s="420"/>
      <c r="AZ75" s="367"/>
      <c r="BA75" s="522"/>
      <c r="BB75" s="523"/>
      <c r="BC75" s="682"/>
      <c r="BD75" s="667"/>
      <c r="BE75" s="249"/>
      <c r="BF75" s="250"/>
      <c r="BG75" s="86">
        <f t="shared" si="13"/>
        <v>0</v>
      </c>
    </row>
    <row r="76" spans="1:60" ht="18" customHeight="1">
      <c r="A76" s="33"/>
      <c r="B76" s="64"/>
      <c r="C76" s="64"/>
      <c r="D76" s="64"/>
      <c r="E76" s="64"/>
      <c r="F76" s="64"/>
      <c r="G76" s="65"/>
      <c r="H76" s="227"/>
      <c r="I76" s="662"/>
      <c r="J76" s="662"/>
      <c r="K76" s="662"/>
      <c r="L76" s="662"/>
      <c r="M76" s="662"/>
      <c r="N76" s="662"/>
      <c r="O76" s="662"/>
      <c r="P76" s="662"/>
      <c r="Q76" s="662"/>
      <c r="R76" s="662"/>
      <c r="S76" s="101" t="s">
        <v>113</v>
      </c>
      <c r="T76" s="669"/>
      <c r="U76" s="669"/>
      <c r="V76" s="669"/>
      <c r="W76" s="669"/>
      <c r="X76" s="669"/>
      <c r="Y76" s="669"/>
      <c r="Z76" s="669"/>
      <c r="AA76" s="669"/>
      <c r="AB76" s="669"/>
      <c r="AC76" s="669"/>
      <c r="AD76" s="670"/>
      <c r="AE76" s="671"/>
      <c r="AF76" s="251"/>
      <c r="AG76" s="55" t="s">
        <v>170</v>
      </c>
      <c r="AH76" s="620"/>
      <c r="AI76" s="621"/>
      <c r="AJ76" s="621"/>
      <c r="AK76" s="58" t="s">
        <v>96</v>
      </c>
      <c r="AL76" s="54" t="s">
        <v>172</v>
      </c>
      <c r="AM76" s="55"/>
      <c r="AN76" s="55"/>
      <c r="AO76" s="44"/>
      <c r="AP76" s="44"/>
      <c r="AQ76" s="44"/>
      <c r="AR76" s="39"/>
      <c r="AS76" s="440">
        <f t="shared" si="14"/>
        <v>0</v>
      </c>
      <c r="AT76" s="441"/>
      <c r="AU76" s="441"/>
      <c r="AV76" s="48" t="s">
        <v>171</v>
      </c>
      <c r="AW76" s="418"/>
      <c r="AX76" s="550"/>
      <c r="AY76" s="420"/>
      <c r="AZ76" s="367"/>
      <c r="BA76" s="522"/>
      <c r="BB76" s="523"/>
      <c r="BC76" s="682"/>
      <c r="BD76" s="667"/>
      <c r="BE76" s="249"/>
      <c r="BF76" s="250"/>
      <c r="BG76" s="86">
        <f t="shared" si="13"/>
        <v>0</v>
      </c>
    </row>
    <row r="77" spans="1:60" ht="18" customHeight="1">
      <c r="A77" s="33"/>
      <c r="B77" s="64"/>
      <c r="C77" s="64"/>
      <c r="D77" s="64"/>
      <c r="E77" s="64"/>
      <c r="F77" s="64"/>
      <c r="G77" s="65"/>
      <c r="H77" s="227"/>
      <c r="I77" s="662"/>
      <c r="J77" s="662"/>
      <c r="K77" s="662"/>
      <c r="L77" s="662"/>
      <c r="M77" s="662"/>
      <c r="N77" s="662"/>
      <c r="O77" s="662"/>
      <c r="P77" s="662"/>
      <c r="Q77" s="662"/>
      <c r="R77" s="662"/>
      <c r="S77" s="101" t="s">
        <v>156</v>
      </c>
      <c r="T77" s="669"/>
      <c r="U77" s="669"/>
      <c r="V77" s="669"/>
      <c r="W77" s="669"/>
      <c r="X77" s="669"/>
      <c r="Y77" s="669"/>
      <c r="Z77" s="669"/>
      <c r="AA77" s="669"/>
      <c r="AB77" s="669"/>
      <c r="AC77" s="669"/>
      <c r="AD77" s="670"/>
      <c r="AE77" s="671"/>
      <c r="AF77" s="251"/>
      <c r="AG77" s="55" t="s">
        <v>170</v>
      </c>
      <c r="AH77" s="620"/>
      <c r="AI77" s="621"/>
      <c r="AJ77" s="621"/>
      <c r="AK77" s="58" t="s">
        <v>96</v>
      </c>
      <c r="AL77" s="54" t="s">
        <v>172</v>
      </c>
      <c r="AM77" s="55"/>
      <c r="AN77" s="55"/>
      <c r="AO77" s="44"/>
      <c r="AP77" s="44"/>
      <c r="AQ77" s="44"/>
      <c r="AR77" s="39"/>
      <c r="AS77" s="440">
        <f t="shared" si="14"/>
        <v>0</v>
      </c>
      <c r="AT77" s="441"/>
      <c r="AU77" s="441"/>
      <c r="AV77" s="48" t="s">
        <v>171</v>
      </c>
      <c r="AW77" s="418"/>
      <c r="AX77" s="550"/>
      <c r="AY77" s="420"/>
      <c r="AZ77" s="367"/>
      <c r="BA77" s="522"/>
      <c r="BB77" s="523"/>
      <c r="BC77" s="682"/>
      <c r="BD77" s="667"/>
      <c r="BE77" s="249"/>
      <c r="BF77" s="250"/>
      <c r="BG77" s="86">
        <f t="shared" si="13"/>
        <v>0</v>
      </c>
    </row>
    <row r="78" spans="1:60" ht="18" customHeight="1">
      <c r="A78" s="33"/>
      <c r="B78" s="64"/>
      <c r="C78" s="64"/>
      <c r="D78" s="64"/>
      <c r="E78" s="64"/>
      <c r="F78" s="64"/>
      <c r="G78" s="65"/>
      <c r="H78" s="227"/>
      <c r="I78" s="662"/>
      <c r="J78" s="662"/>
      <c r="K78" s="662"/>
      <c r="L78" s="662"/>
      <c r="M78" s="662"/>
      <c r="N78" s="662"/>
      <c r="O78" s="662"/>
      <c r="P78" s="662"/>
      <c r="Q78" s="662"/>
      <c r="R78" s="662"/>
      <c r="S78" s="101" t="s">
        <v>157</v>
      </c>
      <c r="T78" s="669"/>
      <c r="U78" s="669"/>
      <c r="V78" s="669"/>
      <c r="W78" s="669"/>
      <c r="X78" s="669"/>
      <c r="Y78" s="669"/>
      <c r="Z78" s="669"/>
      <c r="AA78" s="669"/>
      <c r="AB78" s="669"/>
      <c r="AC78" s="669"/>
      <c r="AD78" s="670"/>
      <c r="AE78" s="671"/>
      <c r="AF78" s="251"/>
      <c r="AG78" s="55" t="s">
        <v>170</v>
      </c>
      <c r="AH78" s="620"/>
      <c r="AI78" s="621"/>
      <c r="AJ78" s="621"/>
      <c r="AK78" s="58" t="s">
        <v>96</v>
      </c>
      <c r="AL78" s="54" t="s">
        <v>172</v>
      </c>
      <c r="AM78" s="55"/>
      <c r="AN78" s="55"/>
      <c r="AO78" s="44"/>
      <c r="AP78" s="44"/>
      <c r="AQ78" s="44"/>
      <c r="AR78" s="39"/>
      <c r="AS78" s="440">
        <f t="shared" si="14"/>
        <v>0</v>
      </c>
      <c r="AT78" s="441"/>
      <c r="AU78" s="441"/>
      <c r="AV78" s="48" t="s">
        <v>171</v>
      </c>
      <c r="AW78" s="418"/>
      <c r="AX78" s="550"/>
      <c r="AY78" s="420"/>
      <c r="AZ78" s="367"/>
      <c r="BA78" s="522"/>
      <c r="BB78" s="523"/>
      <c r="BC78" s="682"/>
      <c r="BD78" s="667"/>
      <c r="BE78" s="249"/>
      <c r="BF78" s="250"/>
      <c r="BG78" s="86">
        <f t="shared" si="13"/>
        <v>0</v>
      </c>
    </row>
    <row r="79" spans="1:60" ht="18" customHeight="1" thickBot="1">
      <c r="A79" s="33"/>
      <c r="B79" s="64"/>
      <c r="C79" s="64"/>
      <c r="D79" s="64"/>
      <c r="E79" s="64"/>
      <c r="F79" s="64"/>
      <c r="G79" s="65"/>
      <c r="H79" s="227"/>
      <c r="I79" s="662"/>
      <c r="J79" s="662"/>
      <c r="K79" s="662"/>
      <c r="L79" s="662"/>
      <c r="M79" s="662"/>
      <c r="N79" s="662"/>
      <c r="O79" s="662"/>
      <c r="P79" s="662"/>
      <c r="Q79" s="662"/>
      <c r="R79" s="662"/>
      <c r="S79" s="101" t="s">
        <v>158</v>
      </c>
      <c r="T79" s="669"/>
      <c r="U79" s="669"/>
      <c r="V79" s="669"/>
      <c r="W79" s="669"/>
      <c r="X79" s="669"/>
      <c r="Y79" s="669"/>
      <c r="Z79" s="669"/>
      <c r="AA79" s="669"/>
      <c r="AB79" s="669"/>
      <c r="AC79" s="669"/>
      <c r="AD79" s="670"/>
      <c r="AE79" s="671"/>
      <c r="AF79" s="251"/>
      <c r="AG79" s="55" t="s">
        <v>170</v>
      </c>
      <c r="AH79" s="620"/>
      <c r="AI79" s="621"/>
      <c r="AJ79" s="621"/>
      <c r="AK79" s="58" t="s">
        <v>96</v>
      </c>
      <c r="AL79" s="54" t="s">
        <v>172</v>
      </c>
      <c r="AM79" s="55"/>
      <c r="AN79" s="55"/>
      <c r="AO79" s="44"/>
      <c r="AP79" s="44"/>
      <c r="AQ79" s="44"/>
      <c r="AR79" s="39"/>
      <c r="AS79" s="440">
        <f t="shared" si="14"/>
        <v>0</v>
      </c>
      <c r="AT79" s="441"/>
      <c r="AU79" s="441"/>
      <c r="AV79" s="48" t="s">
        <v>171</v>
      </c>
      <c r="AW79" s="418"/>
      <c r="AX79" s="550"/>
      <c r="AY79" s="420"/>
      <c r="AZ79" s="367"/>
      <c r="BA79" s="522"/>
      <c r="BB79" s="523"/>
      <c r="BC79" s="680"/>
      <c r="BD79" s="641"/>
      <c r="BE79" s="252"/>
      <c r="BF79" s="253"/>
      <c r="BG79" s="87">
        <f t="shared" si="13"/>
        <v>0</v>
      </c>
    </row>
    <row r="80" spans="1:60" ht="18" customHeight="1" thickBot="1">
      <c r="A80" s="33"/>
      <c r="B80" s="64"/>
      <c r="C80" s="64"/>
      <c r="D80" s="64"/>
      <c r="E80" s="64"/>
      <c r="F80" s="64"/>
      <c r="G80" s="65"/>
      <c r="H80" s="227"/>
      <c r="I80" s="662"/>
      <c r="J80" s="662"/>
      <c r="K80" s="662"/>
      <c r="L80" s="662"/>
      <c r="M80" s="662"/>
      <c r="N80" s="662"/>
      <c r="O80" s="662"/>
      <c r="P80" s="662"/>
      <c r="Q80" s="662"/>
      <c r="R80" s="662"/>
      <c r="S80" s="101" t="s">
        <v>191</v>
      </c>
      <c r="T80" s="669"/>
      <c r="U80" s="669"/>
      <c r="V80" s="669"/>
      <c r="W80" s="669"/>
      <c r="X80" s="669"/>
      <c r="Y80" s="669"/>
      <c r="Z80" s="669"/>
      <c r="AA80" s="669"/>
      <c r="AB80" s="669"/>
      <c r="AC80" s="669"/>
      <c r="AD80" s="670"/>
      <c r="AE80" s="671"/>
      <c r="AF80" s="251"/>
      <c r="AG80" s="55" t="s">
        <v>170</v>
      </c>
      <c r="AH80" s="620"/>
      <c r="AI80" s="621"/>
      <c r="AJ80" s="621"/>
      <c r="AK80" s="58" t="s">
        <v>96</v>
      </c>
      <c r="AL80" s="54" t="s">
        <v>172</v>
      </c>
      <c r="AM80" s="55"/>
      <c r="AN80" s="55"/>
      <c r="AO80" s="44"/>
      <c r="AP80" s="44"/>
      <c r="AQ80" s="44"/>
      <c r="AR80" s="39"/>
      <c r="AS80" s="440">
        <f t="shared" si="14"/>
        <v>0</v>
      </c>
      <c r="AT80" s="441"/>
      <c r="AU80" s="441"/>
      <c r="AV80" s="48" t="s">
        <v>171</v>
      </c>
      <c r="AW80" s="418"/>
      <c r="AX80" s="550"/>
      <c r="AY80" s="420"/>
      <c r="AZ80" s="367"/>
      <c r="BA80" s="136"/>
      <c r="BB80" s="137"/>
      <c r="BC80" s="455" t="s">
        <v>1</v>
      </c>
      <c r="BD80" s="456"/>
      <c r="BE80" s="456"/>
      <c r="BF80" s="457"/>
      <c r="BG80" s="184">
        <f>SUM(BG65:BG79)</f>
        <v>45000</v>
      </c>
    </row>
    <row r="81" spans="1:58" ht="18" customHeight="1">
      <c r="A81" s="33"/>
      <c r="B81" s="64"/>
      <c r="C81" s="64"/>
      <c r="D81" s="64"/>
      <c r="E81" s="64"/>
      <c r="F81" s="64"/>
      <c r="G81" s="65"/>
      <c r="H81" s="227"/>
      <c r="I81" s="681"/>
      <c r="J81" s="681"/>
      <c r="K81" s="681"/>
      <c r="L81" s="681"/>
      <c r="M81" s="681"/>
      <c r="N81" s="681"/>
      <c r="O81" s="681"/>
      <c r="P81" s="681"/>
      <c r="Q81" s="681"/>
      <c r="R81" s="681"/>
      <c r="S81" s="81" t="s">
        <v>192</v>
      </c>
      <c r="T81" s="669"/>
      <c r="U81" s="669"/>
      <c r="V81" s="669"/>
      <c r="W81" s="669"/>
      <c r="X81" s="669"/>
      <c r="Y81" s="669"/>
      <c r="Z81" s="669"/>
      <c r="AA81" s="669"/>
      <c r="AB81" s="669"/>
      <c r="AC81" s="669"/>
      <c r="AD81" s="670"/>
      <c r="AE81" s="671"/>
      <c r="AF81" s="251"/>
      <c r="AG81" s="55" t="s">
        <v>170</v>
      </c>
      <c r="AH81" s="620"/>
      <c r="AI81" s="621"/>
      <c r="AJ81" s="621"/>
      <c r="AK81" s="58" t="s">
        <v>96</v>
      </c>
      <c r="AL81" s="54" t="s">
        <v>172</v>
      </c>
      <c r="AM81" s="55"/>
      <c r="AN81" s="55"/>
      <c r="AO81" s="44"/>
      <c r="AP81" s="44"/>
      <c r="AQ81" s="44"/>
      <c r="AR81" s="39"/>
      <c r="AS81" s="440">
        <f t="shared" si="14"/>
        <v>0</v>
      </c>
      <c r="AT81" s="441"/>
      <c r="AU81" s="441"/>
      <c r="AV81" s="48" t="s">
        <v>171</v>
      </c>
      <c r="AW81" s="418"/>
      <c r="AX81" s="550"/>
      <c r="AY81" s="420"/>
      <c r="AZ81" s="367"/>
      <c r="BA81" s="136"/>
      <c r="BB81" s="35"/>
      <c r="BE81" s="37"/>
      <c r="BF81" s="37"/>
    </row>
    <row r="82" spans="1:58" ht="18" customHeight="1">
      <c r="A82" s="33"/>
      <c r="B82" s="64"/>
      <c r="C82" s="64"/>
      <c r="D82" s="64"/>
      <c r="E82" s="64"/>
      <c r="F82" s="64"/>
      <c r="G82" s="65"/>
      <c r="H82" s="231" t="s">
        <v>93</v>
      </c>
      <c r="I82" s="668"/>
      <c r="J82" s="668"/>
      <c r="K82" s="668"/>
      <c r="L82" s="668"/>
      <c r="M82" s="668"/>
      <c r="N82" s="668"/>
      <c r="O82" s="668"/>
      <c r="P82" s="668"/>
      <c r="Q82" s="668"/>
      <c r="R82" s="668"/>
      <c r="S82" s="81" t="s">
        <v>176</v>
      </c>
      <c r="T82" s="669"/>
      <c r="U82" s="669"/>
      <c r="V82" s="669"/>
      <c r="W82" s="669"/>
      <c r="X82" s="669"/>
      <c r="Y82" s="669"/>
      <c r="Z82" s="669"/>
      <c r="AA82" s="669"/>
      <c r="AB82" s="669"/>
      <c r="AC82" s="669"/>
      <c r="AD82" s="670"/>
      <c r="AE82" s="671"/>
      <c r="AF82" s="251"/>
      <c r="AG82" s="55" t="s">
        <v>170</v>
      </c>
      <c r="AH82" s="620"/>
      <c r="AI82" s="621"/>
      <c r="AJ82" s="621"/>
      <c r="AK82" s="58" t="s">
        <v>96</v>
      </c>
      <c r="AL82" s="54" t="s">
        <v>172</v>
      </c>
      <c r="AM82" s="55"/>
      <c r="AN82" s="55"/>
      <c r="AO82" s="44"/>
      <c r="AP82" s="44"/>
      <c r="AQ82" s="44"/>
      <c r="AR82" s="39"/>
      <c r="AS82" s="440">
        <f t="shared" si="14"/>
        <v>0</v>
      </c>
      <c r="AT82" s="441"/>
      <c r="AU82" s="441"/>
      <c r="AV82" s="48" t="s">
        <v>171</v>
      </c>
      <c r="AW82" s="198">
        <f>AS82</f>
        <v>0</v>
      </c>
      <c r="AX82" s="208" t="s">
        <v>171</v>
      </c>
      <c r="AY82" s="420"/>
      <c r="AZ82" s="367"/>
      <c r="BA82" s="36"/>
      <c r="BE82" s="37"/>
      <c r="BF82" s="37"/>
    </row>
    <row r="83" spans="1:58" ht="18" customHeight="1" thickBot="1">
      <c r="A83" s="33"/>
      <c r="B83" s="64"/>
      <c r="C83" s="64"/>
      <c r="D83" s="64"/>
      <c r="E83" s="64"/>
      <c r="F83" s="64"/>
      <c r="G83" s="65"/>
      <c r="H83" s="218" t="s">
        <v>98</v>
      </c>
      <c r="I83" s="672"/>
      <c r="J83" s="672"/>
      <c r="K83" s="672"/>
      <c r="L83" s="672"/>
      <c r="M83" s="672"/>
      <c r="N83" s="672"/>
      <c r="O83" s="672"/>
      <c r="P83" s="672"/>
      <c r="Q83" s="672"/>
      <c r="R83" s="672"/>
      <c r="S83" s="81" t="s">
        <v>176</v>
      </c>
      <c r="T83" s="673"/>
      <c r="U83" s="673"/>
      <c r="V83" s="673"/>
      <c r="W83" s="673"/>
      <c r="X83" s="673"/>
      <c r="Y83" s="673"/>
      <c r="Z83" s="673"/>
      <c r="AA83" s="673"/>
      <c r="AB83" s="673"/>
      <c r="AC83" s="673"/>
      <c r="AD83" s="674"/>
      <c r="AE83" s="675"/>
      <c r="AF83" s="254"/>
      <c r="AG83" s="55" t="s">
        <v>170</v>
      </c>
      <c r="AH83" s="676"/>
      <c r="AI83" s="677"/>
      <c r="AJ83" s="677"/>
      <c r="AK83" s="61" t="s">
        <v>96</v>
      </c>
      <c r="AL83" s="54" t="s">
        <v>172</v>
      </c>
      <c r="AM83" s="55"/>
      <c r="AN83" s="55"/>
      <c r="AO83" s="44"/>
      <c r="AP83" s="44"/>
      <c r="AQ83" s="44"/>
      <c r="AR83" s="41"/>
      <c r="AS83" s="440">
        <f t="shared" si="14"/>
        <v>0</v>
      </c>
      <c r="AT83" s="441"/>
      <c r="AU83" s="441"/>
      <c r="AV83" s="48" t="s">
        <v>171</v>
      </c>
      <c r="AW83" s="199">
        <f>AS83</f>
        <v>0</v>
      </c>
      <c r="AX83" s="209" t="s">
        <v>171</v>
      </c>
      <c r="AY83" s="420"/>
      <c r="AZ83" s="367"/>
      <c r="BA83" s="36"/>
    </row>
    <row r="84" spans="1:58" ht="18" customHeight="1" thickBot="1">
      <c r="A84" s="24" t="s">
        <v>123</v>
      </c>
      <c r="B84" s="369" t="s">
        <v>124</v>
      </c>
      <c r="C84" s="369"/>
      <c r="D84" s="369"/>
      <c r="E84" s="369"/>
      <c r="F84" s="369"/>
      <c r="G84" s="370"/>
      <c r="H84" s="216" t="s">
        <v>165</v>
      </c>
      <c r="I84" s="631" t="s">
        <v>125</v>
      </c>
      <c r="J84" s="631"/>
      <c r="K84" s="631"/>
      <c r="L84" s="631"/>
      <c r="M84" s="631"/>
      <c r="N84" s="631"/>
      <c r="O84" s="631"/>
      <c r="P84" s="631"/>
      <c r="Q84" s="631"/>
      <c r="R84" s="631"/>
      <c r="S84" s="105" t="s">
        <v>176</v>
      </c>
      <c r="T84" s="678" t="s">
        <v>247</v>
      </c>
      <c r="U84" s="678"/>
      <c r="V84" s="678"/>
      <c r="W84" s="678"/>
      <c r="X84" s="678"/>
      <c r="Y84" s="678"/>
      <c r="Z84" s="678"/>
      <c r="AA84" s="678"/>
      <c r="AB84" s="678"/>
      <c r="AC84" s="678"/>
      <c r="AD84" s="678"/>
      <c r="AE84" s="678"/>
      <c r="AF84" s="678"/>
      <c r="AG84" s="678"/>
      <c r="AH84" s="678"/>
      <c r="AI84" s="678"/>
      <c r="AJ84" s="678"/>
      <c r="AK84" s="678"/>
      <c r="AL84" s="678"/>
      <c r="AM84" s="678"/>
      <c r="AN84" s="678"/>
      <c r="AO84" s="678"/>
      <c r="AP84" s="678"/>
      <c r="AQ84" s="678"/>
      <c r="AR84" s="679"/>
      <c r="AS84" s="633">
        <v>41800</v>
      </c>
      <c r="AT84" s="634"/>
      <c r="AU84" s="634"/>
      <c r="AV84" s="113" t="s">
        <v>171</v>
      </c>
      <c r="AW84" s="194">
        <f>AS84</f>
        <v>41800</v>
      </c>
      <c r="AX84" s="113" t="s">
        <v>171</v>
      </c>
      <c r="AY84" s="207">
        <f>ROUNDUP(AW84,-3)</f>
        <v>42000</v>
      </c>
      <c r="AZ84" s="203" t="s">
        <v>171</v>
      </c>
      <c r="BA84" s="35"/>
    </row>
    <row r="85" spans="1:58" ht="18" customHeight="1">
      <c r="A85" s="26" t="s">
        <v>126</v>
      </c>
      <c r="B85" s="389" t="s">
        <v>127</v>
      </c>
      <c r="C85" s="389"/>
      <c r="D85" s="389"/>
      <c r="E85" s="389"/>
      <c r="F85" s="389"/>
      <c r="G85" s="390"/>
      <c r="H85" s="218" t="s">
        <v>165</v>
      </c>
      <c r="I85" s="460" t="s">
        <v>128</v>
      </c>
      <c r="J85" s="460"/>
      <c r="K85" s="460"/>
      <c r="L85" s="460"/>
      <c r="M85" s="460"/>
      <c r="N85" s="460"/>
      <c r="O85" s="460"/>
      <c r="P85" s="460"/>
      <c r="Q85" s="460"/>
      <c r="R85" s="460"/>
      <c r="S85" s="427" t="s">
        <v>193</v>
      </c>
      <c r="T85" s="428"/>
      <c r="U85" s="428"/>
      <c r="V85" s="428"/>
      <c r="W85" s="428"/>
      <c r="X85" s="428"/>
      <c r="Y85" s="428"/>
      <c r="Z85" s="428"/>
      <c r="AA85" s="428"/>
      <c r="AB85" s="428"/>
      <c r="AC85" s="428"/>
      <c r="AD85" s="429" t="s">
        <v>0</v>
      </c>
      <c r="AE85" s="428"/>
      <c r="AF85" s="428"/>
      <c r="AG85" s="430"/>
      <c r="AH85" s="429" t="s">
        <v>193</v>
      </c>
      <c r="AI85" s="428"/>
      <c r="AJ85" s="428"/>
      <c r="AK85" s="428"/>
      <c r="AL85" s="428"/>
      <c r="AM85" s="428"/>
      <c r="AN85" s="428"/>
      <c r="AO85" s="428"/>
      <c r="AP85" s="428"/>
      <c r="AQ85" s="428"/>
      <c r="AR85" s="430"/>
      <c r="AS85" s="431" t="s">
        <v>0</v>
      </c>
      <c r="AT85" s="432"/>
      <c r="AU85" s="432"/>
      <c r="AV85" s="433"/>
      <c r="AW85" s="377">
        <f>AD86+AS86+AD87+AS87+AD88+AS88</f>
        <v>135000</v>
      </c>
      <c r="AX85" s="619" t="s">
        <v>171</v>
      </c>
      <c r="AY85" s="381">
        <f>ROUNDUP(AW85,-3)</f>
        <v>135000</v>
      </c>
      <c r="AZ85" s="366" t="s">
        <v>171</v>
      </c>
      <c r="BA85" s="36"/>
    </row>
    <row r="86" spans="1:58" ht="18" customHeight="1">
      <c r="A86" s="23"/>
      <c r="B86" s="52"/>
      <c r="C86" s="52"/>
      <c r="D86" s="52"/>
      <c r="E86" s="52"/>
      <c r="F86" s="52"/>
      <c r="G86" s="53"/>
      <c r="H86" s="227"/>
      <c r="I86" s="662"/>
      <c r="J86" s="662"/>
      <c r="K86" s="662"/>
      <c r="L86" s="662"/>
      <c r="M86" s="662"/>
      <c r="N86" s="662"/>
      <c r="O86" s="662"/>
      <c r="P86" s="662"/>
      <c r="Q86" s="662"/>
      <c r="R86" s="662"/>
      <c r="S86" s="100" t="s">
        <v>100</v>
      </c>
      <c r="T86" s="663" t="s">
        <v>248</v>
      </c>
      <c r="U86" s="663"/>
      <c r="V86" s="663"/>
      <c r="W86" s="663"/>
      <c r="X86" s="663"/>
      <c r="Y86" s="663"/>
      <c r="Z86" s="663"/>
      <c r="AA86" s="663"/>
      <c r="AB86" s="663"/>
      <c r="AC86" s="663"/>
      <c r="AD86" s="664">
        <v>100000</v>
      </c>
      <c r="AE86" s="665"/>
      <c r="AF86" s="666"/>
      <c r="AG86" s="96" t="s">
        <v>96</v>
      </c>
      <c r="AH86" s="80" t="s">
        <v>109</v>
      </c>
      <c r="AI86" s="663" t="s">
        <v>249</v>
      </c>
      <c r="AJ86" s="663"/>
      <c r="AK86" s="663"/>
      <c r="AL86" s="663"/>
      <c r="AM86" s="663"/>
      <c r="AN86" s="663"/>
      <c r="AO86" s="663"/>
      <c r="AP86" s="663"/>
      <c r="AQ86" s="663"/>
      <c r="AR86" s="667"/>
      <c r="AS86" s="644">
        <v>15000</v>
      </c>
      <c r="AT86" s="645"/>
      <c r="AU86" s="645"/>
      <c r="AV86" s="70" t="s">
        <v>171</v>
      </c>
      <c r="AW86" s="418"/>
      <c r="AX86" s="550"/>
      <c r="AY86" s="420"/>
      <c r="AZ86" s="367"/>
      <c r="BA86" s="36"/>
    </row>
    <row r="87" spans="1:58" ht="18" customHeight="1">
      <c r="A87" s="23"/>
      <c r="B87" s="52"/>
      <c r="C87" s="52"/>
      <c r="D87" s="52"/>
      <c r="E87" s="52"/>
      <c r="F87" s="52"/>
      <c r="G87" s="53"/>
      <c r="H87" s="227"/>
      <c r="I87" s="662"/>
      <c r="J87" s="662"/>
      <c r="K87" s="662"/>
      <c r="L87" s="662"/>
      <c r="M87" s="662"/>
      <c r="N87" s="662"/>
      <c r="O87" s="662"/>
      <c r="P87" s="662"/>
      <c r="Q87" s="662"/>
      <c r="R87" s="662"/>
      <c r="S87" s="101" t="s">
        <v>110</v>
      </c>
      <c r="T87" s="663" t="s">
        <v>250</v>
      </c>
      <c r="U87" s="663"/>
      <c r="V87" s="663"/>
      <c r="W87" s="663"/>
      <c r="X87" s="663"/>
      <c r="Y87" s="663"/>
      <c r="Z87" s="663"/>
      <c r="AA87" s="663"/>
      <c r="AB87" s="663"/>
      <c r="AC87" s="663"/>
      <c r="AD87" s="664">
        <v>20000</v>
      </c>
      <c r="AE87" s="665"/>
      <c r="AF87" s="666"/>
      <c r="AG87" s="96" t="s">
        <v>96</v>
      </c>
      <c r="AH87" s="97" t="s">
        <v>111</v>
      </c>
      <c r="AI87" s="663"/>
      <c r="AJ87" s="663"/>
      <c r="AK87" s="663"/>
      <c r="AL87" s="663"/>
      <c r="AM87" s="663"/>
      <c r="AN87" s="663"/>
      <c r="AO87" s="663"/>
      <c r="AP87" s="663"/>
      <c r="AQ87" s="663"/>
      <c r="AR87" s="667"/>
      <c r="AS87" s="644"/>
      <c r="AT87" s="645"/>
      <c r="AU87" s="645"/>
      <c r="AV87" s="70" t="s">
        <v>171</v>
      </c>
      <c r="AW87" s="418"/>
      <c r="AX87" s="550"/>
      <c r="AY87" s="420"/>
      <c r="AZ87" s="367"/>
      <c r="BA87" s="36"/>
    </row>
    <row r="88" spans="1:58" ht="18" customHeight="1" thickBot="1">
      <c r="A88" s="30"/>
      <c r="B88" s="59"/>
      <c r="C88" s="59"/>
      <c r="D88" s="59"/>
      <c r="E88" s="59"/>
      <c r="F88" s="59"/>
      <c r="G88" s="60"/>
      <c r="H88" s="255"/>
      <c r="I88" s="642"/>
      <c r="J88" s="642"/>
      <c r="K88" s="642"/>
      <c r="L88" s="642"/>
      <c r="M88" s="642"/>
      <c r="N88" s="642"/>
      <c r="O88" s="642"/>
      <c r="P88" s="642"/>
      <c r="Q88" s="642"/>
      <c r="R88" s="642"/>
      <c r="S88" s="81" t="s">
        <v>113</v>
      </c>
      <c r="T88" s="643"/>
      <c r="U88" s="643"/>
      <c r="V88" s="643"/>
      <c r="W88" s="643"/>
      <c r="X88" s="643"/>
      <c r="Y88" s="643"/>
      <c r="Z88" s="643"/>
      <c r="AA88" s="643"/>
      <c r="AB88" s="643"/>
      <c r="AC88" s="643"/>
      <c r="AD88" s="644"/>
      <c r="AE88" s="645"/>
      <c r="AF88" s="646"/>
      <c r="AG88" s="96" t="s">
        <v>96</v>
      </c>
      <c r="AH88" s="80" t="s">
        <v>114</v>
      </c>
      <c r="AI88" s="643"/>
      <c r="AJ88" s="643"/>
      <c r="AK88" s="643"/>
      <c r="AL88" s="643"/>
      <c r="AM88" s="643"/>
      <c r="AN88" s="643"/>
      <c r="AO88" s="643"/>
      <c r="AP88" s="643"/>
      <c r="AQ88" s="643"/>
      <c r="AR88" s="647"/>
      <c r="AS88" s="644"/>
      <c r="AT88" s="645"/>
      <c r="AU88" s="645"/>
      <c r="AV88" s="70" t="s">
        <v>171</v>
      </c>
      <c r="AW88" s="378"/>
      <c r="AX88" s="551"/>
      <c r="AY88" s="382"/>
      <c r="AZ88" s="368"/>
      <c r="BA88" s="36"/>
    </row>
    <row r="89" spans="1:58" ht="18" customHeight="1">
      <c r="A89" s="23" t="s">
        <v>129</v>
      </c>
      <c r="B89" s="389" t="s">
        <v>130</v>
      </c>
      <c r="C89" s="389"/>
      <c r="D89" s="389"/>
      <c r="E89" s="389"/>
      <c r="F89" s="389"/>
      <c r="G89" s="390"/>
      <c r="H89" s="218" t="s">
        <v>165</v>
      </c>
      <c r="I89" s="460" t="s">
        <v>131</v>
      </c>
      <c r="J89" s="460"/>
      <c r="K89" s="460"/>
      <c r="L89" s="460"/>
      <c r="M89" s="460"/>
      <c r="N89" s="460"/>
      <c r="O89" s="460"/>
      <c r="P89" s="460"/>
      <c r="Q89" s="460"/>
      <c r="R89" s="460"/>
      <c r="S89" s="32" t="s">
        <v>100</v>
      </c>
      <c r="T89" s="648" t="s">
        <v>251</v>
      </c>
      <c r="U89" s="648"/>
      <c r="V89" s="648"/>
      <c r="W89" s="648"/>
      <c r="X89" s="648"/>
      <c r="Y89" s="648"/>
      <c r="Z89" s="648"/>
      <c r="AA89" s="648"/>
      <c r="AB89" s="648"/>
      <c r="AC89" s="648"/>
      <c r="AD89" s="649">
        <v>60000</v>
      </c>
      <c r="AE89" s="650"/>
      <c r="AF89" s="651"/>
      <c r="AG89" s="132" t="s">
        <v>96</v>
      </c>
      <c r="AH89" s="123" t="s">
        <v>109</v>
      </c>
      <c r="AI89" s="648" t="s">
        <v>252</v>
      </c>
      <c r="AJ89" s="648"/>
      <c r="AK89" s="648"/>
      <c r="AL89" s="648"/>
      <c r="AM89" s="648"/>
      <c r="AN89" s="648"/>
      <c r="AO89" s="648"/>
      <c r="AP89" s="648"/>
      <c r="AQ89" s="648"/>
      <c r="AR89" s="659"/>
      <c r="AS89" s="652">
        <v>60000</v>
      </c>
      <c r="AT89" s="653"/>
      <c r="AU89" s="653"/>
      <c r="AV89" s="111" t="s">
        <v>171</v>
      </c>
      <c r="AW89" s="377">
        <f>AD89+AS89+AD90+AS90</f>
        <v>120000</v>
      </c>
      <c r="AX89" s="619" t="s">
        <v>171</v>
      </c>
      <c r="AY89" s="381">
        <f>ROUNDUP(AW89,-3)</f>
        <v>120000</v>
      </c>
      <c r="AZ89" s="366" t="s">
        <v>171</v>
      </c>
      <c r="BA89" s="35"/>
      <c r="BC89" s="138" t="s">
        <v>345</v>
      </c>
    </row>
    <row r="90" spans="1:58" ht="18" customHeight="1" thickBot="1">
      <c r="A90" s="23"/>
      <c r="B90" s="52"/>
      <c r="C90" s="52"/>
      <c r="D90" s="52"/>
      <c r="E90" s="52"/>
      <c r="F90" s="52"/>
      <c r="G90" s="53"/>
      <c r="H90" s="227"/>
      <c r="I90" s="642"/>
      <c r="J90" s="642"/>
      <c r="K90" s="642"/>
      <c r="L90" s="642"/>
      <c r="M90" s="642"/>
      <c r="N90" s="642"/>
      <c r="O90" s="642"/>
      <c r="P90" s="642"/>
      <c r="Q90" s="642"/>
      <c r="R90" s="642"/>
      <c r="S90" s="127" t="s">
        <v>110</v>
      </c>
      <c r="T90" s="640"/>
      <c r="U90" s="640"/>
      <c r="V90" s="640"/>
      <c r="W90" s="640"/>
      <c r="X90" s="640"/>
      <c r="Y90" s="640"/>
      <c r="Z90" s="640"/>
      <c r="AA90" s="640"/>
      <c r="AB90" s="640"/>
      <c r="AC90" s="640"/>
      <c r="AD90" s="637"/>
      <c r="AE90" s="638"/>
      <c r="AF90" s="639"/>
      <c r="AG90" s="98" t="s">
        <v>96</v>
      </c>
      <c r="AH90" s="99" t="s">
        <v>111</v>
      </c>
      <c r="AI90" s="640"/>
      <c r="AJ90" s="640"/>
      <c r="AK90" s="640"/>
      <c r="AL90" s="640"/>
      <c r="AM90" s="640"/>
      <c r="AN90" s="640"/>
      <c r="AO90" s="640"/>
      <c r="AP90" s="640"/>
      <c r="AQ90" s="640"/>
      <c r="AR90" s="641"/>
      <c r="AS90" s="637"/>
      <c r="AT90" s="638"/>
      <c r="AU90" s="638"/>
      <c r="AV90" s="112" t="s">
        <v>171</v>
      </c>
      <c r="AW90" s="378"/>
      <c r="AX90" s="551"/>
      <c r="AY90" s="382"/>
      <c r="AZ90" s="368"/>
      <c r="BA90" s="35"/>
      <c r="BC90" s="138" t="s">
        <v>346</v>
      </c>
    </row>
    <row r="91" spans="1:58" ht="18" customHeight="1" thickBot="1">
      <c r="A91" s="24" t="s">
        <v>132</v>
      </c>
      <c r="B91" s="369" t="s">
        <v>133</v>
      </c>
      <c r="C91" s="369"/>
      <c r="D91" s="369"/>
      <c r="E91" s="369"/>
      <c r="F91" s="369"/>
      <c r="G91" s="370"/>
      <c r="H91" s="216" t="s">
        <v>165</v>
      </c>
      <c r="I91" s="631"/>
      <c r="J91" s="631"/>
      <c r="K91" s="631"/>
      <c r="L91" s="631"/>
      <c r="M91" s="631"/>
      <c r="N91" s="631"/>
      <c r="O91" s="631"/>
      <c r="P91" s="631"/>
      <c r="Q91" s="631"/>
      <c r="R91" s="631"/>
      <c r="S91" s="33" t="s">
        <v>100</v>
      </c>
      <c r="T91" s="654"/>
      <c r="U91" s="654"/>
      <c r="V91" s="654"/>
      <c r="W91" s="654"/>
      <c r="X91" s="654"/>
      <c r="Y91" s="654"/>
      <c r="Z91" s="654"/>
      <c r="AA91" s="654"/>
      <c r="AB91" s="654"/>
      <c r="AC91" s="654"/>
      <c r="AD91" s="655"/>
      <c r="AE91" s="656"/>
      <c r="AF91" s="657"/>
      <c r="AG91" s="133" t="s">
        <v>96</v>
      </c>
      <c r="AH91" s="130" t="s">
        <v>109</v>
      </c>
      <c r="AI91" s="654"/>
      <c r="AJ91" s="654"/>
      <c r="AK91" s="654"/>
      <c r="AL91" s="654"/>
      <c r="AM91" s="654"/>
      <c r="AN91" s="654"/>
      <c r="AO91" s="654"/>
      <c r="AP91" s="654"/>
      <c r="AQ91" s="654"/>
      <c r="AR91" s="658"/>
      <c r="AS91" s="655"/>
      <c r="AT91" s="656"/>
      <c r="AU91" s="656"/>
      <c r="AV91" s="115" t="s">
        <v>171</v>
      </c>
      <c r="AW91" s="200">
        <f>AD91+AS91</f>
        <v>0</v>
      </c>
      <c r="AX91" s="78" t="s">
        <v>171</v>
      </c>
      <c r="AY91" s="207">
        <f>ROUNDUP(AW91,-3)</f>
        <v>0</v>
      </c>
      <c r="AZ91" s="203" t="s">
        <v>171</v>
      </c>
      <c r="BA91" s="35"/>
      <c r="BC91" s="138" t="s">
        <v>356</v>
      </c>
    </row>
    <row r="92" spans="1:58" ht="18" customHeight="1" thickBot="1">
      <c r="A92" s="23" t="s">
        <v>134</v>
      </c>
      <c r="B92" s="369" t="s">
        <v>135</v>
      </c>
      <c r="C92" s="369"/>
      <c r="D92" s="369"/>
      <c r="E92" s="369"/>
      <c r="F92" s="369"/>
      <c r="G92" s="370"/>
      <c r="H92" s="218" t="s">
        <v>165</v>
      </c>
      <c r="I92" s="631"/>
      <c r="J92" s="631"/>
      <c r="K92" s="631"/>
      <c r="L92" s="631"/>
      <c r="M92" s="631"/>
      <c r="N92" s="631"/>
      <c r="O92" s="631"/>
      <c r="P92" s="631"/>
      <c r="Q92" s="631"/>
      <c r="R92" s="631"/>
      <c r="S92" s="129" t="s">
        <v>100</v>
      </c>
      <c r="T92" s="632"/>
      <c r="U92" s="632"/>
      <c r="V92" s="632"/>
      <c r="W92" s="632"/>
      <c r="X92" s="632"/>
      <c r="Y92" s="632"/>
      <c r="Z92" s="632"/>
      <c r="AA92" s="632"/>
      <c r="AB92" s="632"/>
      <c r="AC92" s="632"/>
      <c r="AD92" s="633"/>
      <c r="AE92" s="634"/>
      <c r="AF92" s="635"/>
      <c r="AG92" s="134" t="s">
        <v>96</v>
      </c>
      <c r="AH92" s="125" t="s">
        <v>109</v>
      </c>
      <c r="AI92" s="632"/>
      <c r="AJ92" s="632"/>
      <c r="AK92" s="632"/>
      <c r="AL92" s="632"/>
      <c r="AM92" s="632"/>
      <c r="AN92" s="632"/>
      <c r="AO92" s="632"/>
      <c r="AP92" s="632"/>
      <c r="AQ92" s="632"/>
      <c r="AR92" s="636"/>
      <c r="AS92" s="633"/>
      <c r="AT92" s="634"/>
      <c r="AU92" s="634"/>
      <c r="AV92" s="113" t="s">
        <v>171</v>
      </c>
      <c r="AW92" s="201">
        <f>AD92+AS92</f>
        <v>0</v>
      </c>
      <c r="AX92" s="78" t="s">
        <v>171</v>
      </c>
      <c r="AY92" s="207">
        <f t="shared" ref="AY92:AY95" si="15">ROUNDUP(AW92,-3)</f>
        <v>0</v>
      </c>
      <c r="AZ92" s="203" t="s">
        <v>171</v>
      </c>
      <c r="BA92" s="35"/>
    </row>
    <row r="93" spans="1:58" ht="18" customHeight="1" thickBot="1">
      <c r="A93" s="24" t="s">
        <v>136</v>
      </c>
      <c r="B93" s="369" t="s">
        <v>137</v>
      </c>
      <c r="C93" s="369"/>
      <c r="D93" s="369"/>
      <c r="E93" s="369"/>
      <c r="F93" s="369"/>
      <c r="G93" s="370"/>
      <c r="H93" s="216" t="s">
        <v>165</v>
      </c>
      <c r="I93" s="631"/>
      <c r="J93" s="631"/>
      <c r="K93" s="631"/>
      <c r="L93" s="631"/>
      <c r="M93" s="631"/>
      <c r="N93" s="631"/>
      <c r="O93" s="631"/>
      <c r="P93" s="631"/>
      <c r="Q93" s="631"/>
      <c r="R93" s="631"/>
      <c r="S93" s="129" t="s">
        <v>100</v>
      </c>
      <c r="T93" s="632"/>
      <c r="U93" s="632"/>
      <c r="V93" s="632"/>
      <c r="W93" s="632"/>
      <c r="X93" s="632"/>
      <c r="Y93" s="632"/>
      <c r="Z93" s="632"/>
      <c r="AA93" s="632"/>
      <c r="AB93" s="632"/>
      <c r="AC93" s="632"/>
      <c r="AD93" s="633"/>
      <c r="AE93" s="634"/>
      <c r="AF93" s="635"/>
      <c r="AG93" s="134" t="s">
        <v>96</v>
      </c>
      <c r="AH93" s="125" t="s">
        <v>109</v>
      </c>
      <c r="AI93" s="632"/>
      <c r="AJ93" s="632"/>
      <c r="AK93" s="632"/>
      <c r="AL93" s="632"/>
      <c r="AM93" s="632"/>
      <c r="AN93" s="632"/>
      <c r="AO93" s="632"/>
      <c r="AP93" s="632"/>
      <c r="AQ93" s="632"/>
      <c r="AR93" s="636"/>
      <c r="AS93" s="633"/>
      <c r="AT93" s="634"/>
      <c r="AU93" s="634"/>
      <c r="AV93" s="113" t="s">
        <v>171</v>
      </c>
      <c r="AW93" s="200">
        <f>AD93+AS93</f>
        <v>0</v>
      </c>
      <c r="AX93" s="78" t="s">
        <v>171</v>
      </c>
      <c r="AY93" s="207">
        <f t="shared" si="15"/>
        <v>0</v>
      </c>
      <c r="AZ93" s="203" t="s">
        <v>171</v>
      </c>
      <c r="BA93" s="35"/>
    </row>
    <row r="94" spans="1:58" ht="18" customHeight="1" thickBot="1">
      <c r="A94" s="23" t="s">
        <v>138</v>
      </c>
      <c r="B94" s="369" t="s">
        <v>139</v>
      </c>
      <c r="C94" s="369"/>
      <c r="D94" s="369"/>
      <c r="E94" s="369"/>
      <c r="F94" s="369"/>
      <c r="G94" s="370"/>
      <c r="H94" s="218" t="s">
        <v>165</v>
      </c>
      <c r="I94" s="631"/>
      <c r="J94" s="631"/>
      <c r="K94" s="631"/>
      <c r="L94" s="631"/>
      <c r="M94" s="631"/>
      <c r="N94" s="631"/>
      <c r="O94" s="631"/>
      <c r="P94" s="631"/>
      <c r="Q94" s="631"/>
      <c r="R94" s="631"/>
      <c r="S94" s="129" t="s">
        <v>100</v>
      </c>
      <c r="T94" s="632"/>
      <c r="U94" s="632"/>
      <c r="V94" s="632"/>
      <c r="W94" s="632"/>
      <c r="X94" s="632"/>
      <c r="Y94" s="632"/>
      <c r="Z94" s="632"/>
      <c r="AA94" s="632"/>
      <c r="AB94" s="632"/>
      <c r="AC94" s="632"/>
      <c r="AD94" s="633"/>
      <c r="AE94" s="634"/>
      <c r="AF94" s="635"/>
      <c r="AG94" s="134" t="s">
        <v>96</v>
      </c>
      <c r="AH94" s="125" t="s">
        <v>109</v>
      </c>
      <c r="AI94" s="632"/>
      <c r="AJ94" s="632"/>
      <c r="AK94" s="632"/>
      <c r="AL94" s="632"/>
      <c r="AM94" s="632"/>
      <c r="AN94" s="632"/>
      <c r="AO94" s="632"/>
      <c r="AP94" s="632"/>
      <c r="AQ94" s="632"/>
      <c r="AR94" s="636"/>
      <c r="AS94" s="633"/>
      <c r="AT94" s="634"/>
      <c r="AU94" s="634"/>
      <c r="AV94" s="113" t="s">
        <v>171</v>
      </c>
      <c r="AW94" s="200">
        <f>AD94+AS94</f>
        <v>0</v>
      </c>
      <c r="AX94" s="78" t="s">
        <v>171</v>
      </c>
      <c r="AY94" s="207">
        <f t="shared" si="15"/>
        <v>0</v>
      </c>
      <c r="AZ94" s="203" t="s">
        <v>171</v>
      </c>
      <c r="BA94" s="35"/>
    </row>
    <row r="95" spans="1:58" ht="18" customHeight="1" thickBot="1">
      <c r="A95" s="24" t="s">
        <v>140</v>
      </c>
      <c r="B95" s="369" t="s">
        <v>141</v>
      </c>
      <c r="C95" s="369"/>
      <c r="D95" s="369"/>
      <c r="E95" s="369"/>
      <c r="F95" s="369"/>
      <c r="G95" s="370"/>
      <c r="H95" s="216" t="s">
        <v>165</v>
      </c>
      <c r="I95" s="631"/>
      <c r="J95" s="631"/>
      <c r="K95" s="631"/>
      <c r="L95" s="631"/>
      <c r="M95" s="631"/>
      <c r="N95" s="631"/>
      <c r="O95" s="631"/>
      <c r="P95" s="631"/>
      <c r="Q95" s="631"/>
      <c r="R95" s="631"/>
      <c r="S95" s="129" t="s">
        <v>100</v>
      </c>
      <c r="T95" s="632"/>
      <c r="U95" s="632"/>
      <c r="V95" s="632"/>
      <c r="W95" s="632"/>
      <c r="X95" s="632"/>
      <c r="Y95" s="632"/>
      <c r="Z95" s="632"/>
      <c r="AA95" s="632"/>
      <c r="AB95" s="632"/>
      <c r="AC95" s="632"/>
      <c r="AD95" s="633"/>
      <c r="AE95" s="634"/>
      <c r="AF95" s="635"/>
      <c r="AG95" s="134" t="s">
        <v>96</v>
      </c>
      <c r="AH95" s="125" t="s">
        <v>109</v>
      </c>
      <c r="AI95" s="632"/>
      <c r="AJ95" s="632"/>
      <c r="AK95" s="632"/>
      <c r="AL95" s="632"/>
      <c r="AM95" s="632"/>
      <c r="AN95" s="632"/>
      <c r="AO95" s="632"/>
      <c r="AP95" s="632"/>
      <c r="AQ95" s="632"/>
      <c r="AR95" s="636"/>
      <c r="AS95" s="633"/>
      <c r="AT95" s="634"/>
      <c r="AU95" s="634"/>
      <c r="AV95" s="113" t="s">
        <v>171</v>
      </c>
      <c r="AW95" s="200">
        <f>AD95+AS95</f>
        <v>0</v>
      </c>
      <c r="AX95" s="78" t="s">
        <v>171</v>
      </c>
      <c r="AY95" s="207">
        <f t="shared" si="15"/>
        <v>0</v>
      </c>
      <c r="AZ95" s="203" t="s">
        <v>171</v>
      </c>
      <c r="BA95" s="35"/>
    </row>
    <row r="96" spans="1:58" ht="18" customHeight="1">
      <c r="A96" s="23" t="s">
        <v>142</v>
      </c>
      <c r="B96" s="389" t="s">
        <v>143</v>
      </c>
      <c r="C96" s="389"/>
      <c r="D96" s="389"/>
      <c r="E96" s="389"/>
      <c r="F96" s="389"/>
      <c r="G96" s="390"/>
      <c r="H96" s="224" t="s">
        <v>165</v>
      </c>
      <c r="I96" s="460" t="s">
        <v>144</v>
      </c>
      <c r="J96" s="460"/>
      <c r="K96" s="460"/>
      <c r="L96" s="460"/>
      <c r="M96" s="460"/>
      <c r="N96" s="460"/>
      <c r="O96" s="460"/>
      <c r="P96" s="460"/>
      <c r="Q96" s="460"/>
      <c r="R96" s="460"/>
      <c r="S96" s="128" t="s">
        <v>100</v>
      </c>
      <c r="T96" s="626" t="s">
        <v>253</v>
      </c>
      <c r="U96" s="626"/>
      <c r="V96" s="626"/>
      <c r="W96" s="626"/>
      <c r="X96" s="626"/>
      <c r="Y96" s="626"/>
      <c r="Z96" s="626"/>
      <c r="AA96" s="626"/>
      <c r="AB96" s="626"/>
      <c r="AC96" s="626"/>
      <c r="AD96" s="627">
        <v>33000</v>
      </c>
      <c r="AE96" s="628"/>
      <c r="AF96" s="629"/>
      <c r="AG96" s="135" t="s">
        <v>96</v>
      </c>
      <c r="AH96" s="124" t="s">
        <v>109</v>
      </c>
      <c r="AI96" s="626"/>
      <c r="AJ96" s="626"/>
      <c r="AK96" s="626"/>
      <c r="AL96" s="626"/>
      <c r="AM96" s="626"/>
      <c r="AN96" s="626"/>
      <c r="AO96" s="626"/>
      <c r="AP96" s="626"/>
      <c r="AQ96" s="626"/>
      <c r="AR96" s="630"/>
      <c r="AS96" s="655"/>
      <c r="AT96" s="656"/>
      <c r="AU96" s="656"/>
      <c r="AV96" s="115" t="s">
        <v>171</v>
      </c>
      <c r="AW96" s="414">
        <f>AD96+AS96+AD97+AS97</f>
        <v>33000</v>
      </c>
      <c r="AX96" s="660" t="s">
        <v>171</v>
      </c>
      <c r="AY96" s="381">
        <f>ROUNDUP(AW96,-3)</f>
        <v>33000</v>
      </c>
      <c r="AZ96" s="366" t="s">
        <v>171</v>
      </c>
      <c r="BA96" s="35"/>
    </row>
    <row r="97" spans="1:53" ht="18" customHeight="1" thickBot="1">
      <c r="A97" s="23"/>
      <c r="B97" s="52"/>
      <c r="C97" s="52"/>
      <c r="D97" s="52"/>
      <c r="E97" s="52"/>
      <c r="F97" s="52"/>
      <c r="G97" s="53"/>
      <c r="H97" s="227"/>
      <c r="I97" s="642"/>
      <c r="J97" s="642"/>
      <c r="K97" s="642"/>
      <c r="L97" s="642"/>
      <c r="M97" s="642"/>
      <c r="N97" s="642"/>
      <c r="O97" s="642"/>
      <c r="P97" s="642"/>
      <c r="Q97" s="642"/>
      <c r="R97" s="642"/>
      <c r="S97" s="33" t="s">
        <v>110</v>
      </c>
      <c r="T97" s="643"/>
      <c r="U97" s="643"/>
      <c r="V97" s="643"/>
      <c r="W97" s="643"/>
      <c r="X97" s="643"/>
      <c r="Y97" s="643"/>
      <c r="Z97" s="643"/>
      <c r="AA97" s="643"/>
      <c r="AB97" s="643"/>
      <c r="AC97" s="643"/>
      <c r="AD97" s="644"/>
      <c r="AE97" s="645"/>
      <c r="AF97" s="646"/>
      <c r="AG97" s="133" t="s">
        <v>96</v>
      </c>
      <c r="AH97" s="130" t="s">
        <v>111</v>
      </c>
      <c r="AI97" s="643"/>
      <c r="AJ97" s="643"/>
      <c r="AK97" s="643"/>
      <c r="AL97" s="643"/>
      <c r="AM97" s="643"/>
      <c r="AN97" s="643"/>
      <c r="AO97" s="643"/>
      <c r="AP97" s="643"/>
      <c r="AQ97" s="643"/>
      <c r="AR97" s="647"/>
      <c r="AS97" s="644"/>
      <c r="AT97" s="645"/>
      <c r="AU97" s="645"/>
      <c r="AV97" s="70" t="s">
        <v>171</v>
      </c>
      <c r="AW97" s="415"/>
      <c r="AX97" s="661"/>
      <c r="AY97" s="382"/>
      <c r="AZ97" s="368"/>
      <c r="BA97" s="35"/>
    </row>
    <row r="98" spans="1:53" ht="18" customHeight="1">
      <c r="A98" s="26" t="s">
        <v>145</v>
      </c>
      <c r="B98" s="389" t="s">
        <v>146</v>
      </c>
      <c r="C98" s="389"/>
      <c r="D98" s="389"/>
      <c r="E98" s="389"/>
      <c r="F98" s="389"/>
      <c r="G98" s="390"/>
      <c r="H98" s="224" t="s">
        <v>165</v>
      </c>
      <c r="I98" s="460" t="s">
        <v>147</v>
      </c>
      <c r="J98" s="460"/>
      <c r="K98" s="460"/>
      <c r="L98" s="460"/>
      <c r="M98" s="460"/>
      <c r="N98" s="460"/>
      <c r="O98" s="460"/>
      <c r="P98" s="460"/>
      <c r="Q98" s="460"/>
      <c r="R98" s="460"/>
      <c r="S98" s="32" t="s">
        <v>100</v>
      </c>
      <c r="T98" s="648" t="s">
        <v>254</v>
      </c>
      <c r="U98" s="648"/>
      <c r="V98" s="648"/>
      <c r="W98" s="648"/>
      <c r="X98" s="648"/>
      <c r="Y98" s="648"/>
      <c r="Z98" s="648"/>
      <c r="AA98" s="648"/>
      <c r="AB98" s="648"/>
      <c r="AC98" s="648"/>
      <c r="AD98" s="649">
        <v>30000</v>
      </c>
      <c r="AE98" s="650"/>
      <c r="AF98" s="651"/>
      <c r="AG98" s="132" t="s">
        <v>96</v>
      </c>
      <c r="AH98" s="123" t="s">
        <v>109</v>
      </c>
      <c r="AI98" s="648"/>
      <c r="AJ98" s="648"/>
      <c r="AK98" s="648"/>
      <c r="AL98" s="648"/>
      <c r="AM98" s="648"/>
      <c r="AN98" s="648"/>
      <c r="AO98" s="648"/>
      <c r="AP98" s="648"/>
      <c r="AQ98" s="648"/>
      <c r="AR98" s="659"/>
      <c r="AS98" s="652"/>
      <c r="AT98" s="653"/>
      <c r="AU98" s="653"/>
      <c r="AV98" s="111" t="s">
        <v>171</v>
      </c>
      <c r="AW98" s="377">
        <f>AD98+AS98+AD99+AS99</f>
        <v>30000</v>
      </c>
      <c r="AX98" s="619" t="s">
        <v>171</v>
      </c>
      <c r="AY98" s="381">
        <f>ROUNDUP(AW98,-3)</f>
        <v>30000</v>
      </c>
      <c r="AZ98" s="366" t="s">
        <v>171</v>
      </c>
      <c r="BA98" s="35"/>
    </row>
    <row r="99" spans="1:53" ht="18" customHeight="1" thickBot="1">
      <c r="A99" s="30"/>
      <c r="B99" s="59"/>
      <c r="C99" s="59"/>
      <c r="D99" s="59"/>
      <c r="E99" s="59"/>
      <c r="F99" s="59"/>
      <c r="G99" s="60"/>
      <c r="H99" s="255"/>
      <c r="I99" s="642"/>
      <c r="J99" s="642"/>
      <c r="K99" s="642"/>
      <c r="L99" s="642"/>
      <c r="M99" s="642"/>
      <c r="N99" s="642"/>
      <c r="O99" s="642"/>
      <c r="P99" s="642"/>
      <c r="Q99" s="642"/>
      <c r="R99" s="642"/>
      <c r="S99" s="127" t="s">
        <v>110</v>
      </c>
      <c r="T99" s="640"/>
      <c r="U99" s="640"/>
      <c r="V99" s="640"/>
      <c r="W99" s="640"/>
      <c r="X99" s="640"/>
      <c r="Y99" s="640"/>
      <c r="Z99" s="640"/>
      <c r="AA99" s="640"/>
      <c r="AB99" s="640"/>
      <c r="AC99" s="640"/>
      <c r="AD99" s="637"/>
      <c r="AE99" s="638"/>
      <c r="AF99" s="639"/>
      <c r="AG99" s="98" t="s">
        <v>96</v>
      </c>
      <c r="AH99" s="99" t="s">
        <v>111</v>
      </c>
      <c r="AI99" s="640"/>
      <c r="AJ99" s="640"/>
      <c r="AK99" s="640"/>
      <c r="AL99" s="640"/>
      <c r="AM99" s="640"/>
      <c r="AN99" s="640"/>
      <c r="AO99" s="640"/>
      <c r="AP99" s="640"/>
      <c r="AQ99" s="640"/>
      <c r="AR99" s="641"/>
      <c r="AS99" s="637"/>
      <c r="AT99" s="638"/>
      <c r="AU99" s="638"/>
      <c r="AV99" s="112" t="s">
        <v>171</v>
      </c>
      <c r="AW99" s="378"/>
      <c r="AX99" s="551"/>
      <c r="AY99" s="382"/>
      <c r="AZ99" s="368"/>
      <c r="BA99" s="35"/>
    </row>
    <row r="100" spans="1:53" ht="18" customHeight="1" thickBot="1">
      <c r="A100" s="24" t="s">
        <v>148</v>
      </c>
      <c r="B100" s="369" t="s">
        <v>149</v>
      </c>
      <c r="C100" s="369"/>
      <c r="D100" s="369"/>
      <c r="E100" s="369"/>
      <c r="F100" s="369"/>
      <c r="G100" s="370"/>
      <c r="H100" s="216" t="s">
        <v>165</v>
      </c>
      <c r="I100" s="631" t="s">
        <v>150</v>
      </c>
      <c r="J100" s="631"/>
      <c r="K100" s="631"/>
      <c r="L100" s="631"/>
      <c r="M100" s="631"/>
      <c r="N100" s="631"/>
      <c r="O100" s="631"/>
      <c r="P100" s="631"/>
      <c r="Q100" s="631"/>
      <c r="R100" s="631"/>
      <c r="S100" s="33" t="s">
        <v>100</v>
      </c>
      <c r="T100" s="654" t="s">
        <v>255</v>
      </c>
      <c r="U100" s="654"/>
      <c r="V100" s="654"/>
      <c r="W100" s="654"/>
      <c r="X100" s="654"/>
      <c r="Y100" s="654"/>
      <c r="Z100" s="654"/>
      <c r="AA100" s="654"/>
      <c r="AB100" s="654"/>
      <c r="AC100" s="654"/>
      <c r="AD100" s="655">
        <v>2000</v>
      </c>
      <c r="AE100" s="656"/>
      <c r="AF100" s="657"/>
      <c r="AG100" s="133" t="s">
        <v>96</v>
      </c>
      <c r="AH100" s="130" t="s">
        <v>109</v>
      </c>
      <c r="AI100" s="654"/>
      <c r="AJ100" s="654"/>
      <c r="AK100" s="654"/>
      <c r="AL100" s="654"/>
      <c r="AM100" s="654"/>
      <c r="AN100" s="654"/>
      <c r="AO100" s="654"/>
      <c r="AP100" s="654"/>
      <c r="AQ100" s="654"/>
      <c r="AR100" s="658"/>
      <c r="AS100" s="655"/>
      <c r="AT100" s="656"/>
      <c r="AU100" s="656"/>
      <c r="AV100" s="115" t="s">
        <v>171</v>
      </c>
      <c r="AW100" s="200">
        <f>AD100+AS100</f>
        <v>2000</v>
      </c>
      <c r="AX100" s="78" t="s">
        <v>171</v>
      </c>
      <c r="AY100" s="207">
        <f>ROUNDUP(AW100,-3)</f>
        <v>2000</v>
      </c>
      <c r="AZ100" s="203" t="s">
        <v>171</v>
      </c>
      <c r="BA100" s="35"/>
    </row>
    <row r="101" spans="1:53" ht="18" customHeight="1">
      <c r="A101" s="23" t="s">
        <v>161</v>
      </c>
      <c r="B101" s="389" t="s">
        <v>160</v>
      </c>
      <c r="C101" s="389"/>
      <c r="D101" s="389"/>
      <c r="E101" s="389"/>
      <c r="F101" s="389"/>
      <c r="G101" s="390"/>
      <c r="H101" s="224" t="s">
        <v>165</v>
      </c>
      <c r="I101" s="460" t="s">
        <v>256</v>
      </c>
      <c r="J101" s="460"/>
      <c r="K101" s="460"/>
      <c r="L101" s="460"/>
      <c r="M101" s="460"/>
      <c r="N101" s="460"/>
      <c r="O101" s="460"/>
      <c r="P101" s="460"/>
      <c r="Q101" s="460"/>
      <c r="R101" s="460"/>
      <c r="S101" s="32" t="s">
        <v>100</v>
      </c>
      <c r="T101" s="648" t="s">
        <v>261</v>
      </c>
      <c r="U101" s="648"/>
      <c r="V101" s="648"/>
      <c r="W101" s="648"/>
      <c r="X101" s="648"/>
      <c r="Y101" s="648"/>
      <c r="Z101" s="648"/>
      <c r="AA101" s="648"/>
      <c r="AB101" s="648"/>
      <c r="AC101" s="648"/>
      <c r="AD101" s="649">
        <v>16500</v>
      </c>
      <c r="AE101" s="650"/>
      <c r="AF101" s="651"/>
      <c r="AG101" s="132" t="s">
        <v>96</v>
      </c>
      <c r="AH101" s="123" t="s">
        <v>109</v>
      </c>
      <c r="AI101" s="648" t="s">
        <v>262</v>
      </c>
      <c r="AJ101" s="648"/>
      <c r="AK101" s="648"/>
      <c r="AL101" s="648"/>
      <c r="AM101" s="648"/>
      <c r="AN101" s="648"/>
      <c r="AO101" s="648"/>
      <c r="AP101" s="648"/>
      <c r="AQ101" s="648"/>
      <c r="AR101" s="648"/>
      <c r="AS101" s="652">
        <v>16500</v>
      </c>
      <c r="AT101" s="653"/>
      <c r="AU101" s="653"/>
      <c r="AV101" s="111" t="s">
        <v>171</v>
      </c>
      <c r="AW101" s="377">
        <f>AD101+AS101+AD102+AS102</f>
        <v>33000</v>
      </c>
      <c r="AX101" s="619" t="s">
        <v>171</v>
      </c>
      <c r="AY101" s="381">
        <f>ROUNDUP(AW101,-3)</f>
        <v>33000</v>
      </c>
      <c r="AZ101" s="366" t="s">
        <v>171</v>
      </c>
      <c r="BA101" s="35"/>
    </row>
    <row r="102" spans="1:53" ht="18" customHeight="1" thickBot="1">
      <c r="A102" s="23"/>
      <c r="B102" s="59"/>
      <c r="C102" s="59"/>
      <c r="D102" s="59"/>
      <c r="E102" s="59"/>
      <c r="F102" s="59"/>
      <c r="G102" s="60"/>
      <c r="H102" s="255"/>
      <c r="I102" s="642"/>
      <c r="J102" s="642"/>
      <c r="K102" s="642"/>
      <c r="L102" s="642"/>
      <c r="M102" s="642"/>
      <c r="N102" s="642"/>
      <c r="O102" s="642"/>
      <c r="P102" s="642"/>
      <c r="Q102" s="642"/>
      <c r="R102" s="642"/>
      <c r="S102" s="127" t="s">
        <v>110</v>
      </c>
      <c r="T102" s="640"/>
      <c r="U102" s="640"/>
      <c r="V102" s="640"/>
      <c r="W102" s="640"/>
      <c r="X102" s="640"/>
      <c r="Y102" s="640"/>
      <c r="Z102" s="640"/>
      <c r="AA102" s="640"/>
      <c r="AB102" s="640"/>
      <c r="AC102" s="640"/>
      <c r="AD102" s="637"/>
      <c r="AE102" s="638"/>
      <c r="AF102" s="639"/>
      <c r="AG102" s="98" t="s">
        <v>96</v>
      </c>
      <c r="AH102" s="99" t="s">
        <v>111</v>
      </c>
      <c r="AI102" s="640"/>
      <c r="AJ102" s="640"/>
      <c r="AK102" s="640"/>
      <c r="AL102" s="640"/>
      <c r="AM102" s="640"/>
      <c r="AN102" s="640"/>
      <c r="AO102" s="640"/>
      <c r="AP102" s="640"/>
      <c r="AQ102" s="640"/>
      <c r="AR102" s="641"/>
      <c r="AS102" s="637"/>
      <c r="AT102" s="638"/>
      <c r="AU102" s="638"/>
      <c r="AV102" s="112" t="s">
        <v>171</v>
      </c>
      <c r="AW102" s="378"/>
      <c r="AX102" s="551"/>
      <c r="AY102" s="382"/>
      <c r="AZ102" s="368"/>
      <c r="BA102" s="35"/>
    </row>
    <row r="103" spans="1:53" ht="18" customHeight="1">
      <c r="A103" s="26" t="s">
        <v>162</v>
      </c>
      <c r="B103" s="389" t="s">
        <v>151</v>
      </c>
      <c r="C103" s="389"/>
      <c r="D103" s="389"/>
      <c r="E103" s="389"/>
      <c r="F103" s="389"/>
      <c r="G103" s="390"/>
      <c r="H103" s="224" t="s">
        <v>165</v>
      </c>
      <c r="I103" s="460" t="s">
        <v>152</v>
      </c>
      <c r="J103" s="460"/>
      <c r="K103" s="460"/>
      <c r="L103" s="460"/>
      <c r="M103" s="460"/>
      <c r="N103" s="460"/>
      <c r="O103" s="460"/>
      <c r="P103" s="460"/>
      <c r="Q103" s="460"/>
      <c r="R103" s="460"/>
      <c r="S103" s="33" t="s">
        <v>100</v>
      </c>
      <c r="T103" s="626" t="s">
        <v>257</v>
      </c>
      <c r="U103" s="626"/>
      <c r="V103" s="626"/>
      <c r="W103" s="626"/>
      <c r="X103" s="626"/>
      <c r="Y103" s="626"/>
      <c r="Z103" s="626"/>
      <c r="AA103" s="626"/>
      <c r="AB103" s="626"/>
      <c r="AC103" s="626"/>
      <c r="AD103" s="627">
        <v>30000</v>
      </c>
      <c r="AE103" s="628"/>
      <c r="AF103" s="629"/>
      <c r="AG103" s="133" t="s">
        <v>96</v>
      </c>
      <c r="AH103" s="130" t="s">
        <v>109</v>
      </c>
      <c r="AI103" s="626" t="s">
        <v>258</v>
      </c>
      <c r="AJ103" s="626"/>
      <c r="AK103" s="626"/>
      <c r="AL103" s="626"/>
      <c r="AM103" s="626"/>
      <c r="AN103" s="626"/>
      <c r="AO103" s="626"/>
      <c r="AP103" s="626"/>
      <c r="AQ103" s="626"/>
      <c r="AR103" s="630"/>
      <c r="AS103" s="627">
        <v>33000</v>
      </c>
      <c r="AT103" s="628"/>
      <c r="AU103" s="628"/>
      <c r="AV103" s="116" t="s">
        <v>171</v>
      </c>
      <c r="AW103" s="377">
        <f>AD103+AS103+AD104+AS104</f>
        <v>67000</v>
      </c>
      <c r="AX103" s="619" t="s">
        <v>171</v>
      </c>
      <c r="AY103" s="381">
        <f>ROUNDUP(AW103,-3)</f>
        <v>67000</v>
      </c>
      <c r="AZ103" s="366" t="s">
        <v>171</v>
      </c>
      <c r="BA103" s="35"/>
    </row>
    <row r="104" spans="1:53" ht="18" customHeight="1" thickBot="1">
      <c r="A104" s="30"/>
      <c r="B104" s="59"/>
      <c r="C104" s="59"/>
      <c r="D104" s="59"/>
      <c r="E104" s="59"/>
      <c r="F104" s="59"/>
      <c r="G104" s="60"/>
      <c r="H104" s="255"/>
      <c r="I104" s="642"/>
      <c r="J104" s="642"/>
      <c r="K104" s="642"/>
      <c r="L104" s="642"/>
      <c r="M104" s="642"/>
      <c r="N104" s="642"/>
      <c r="O104" s="642"/>
      <c r="P104" s="642"/>
      <c r="Q104" s="642"/>
      <c r="R104" s="642"/>
      <c r="S104" s="81" t="s">
        <v>110</v>
      </c>
      <c r="T104" s="643" t="s">
        <v>259</v>
      </c>
      <c r="U104" s="643"/>
      <c r="V104" s="643"/>
      <c r="W104" s="643"/>
      <c r="X104" s="643"/>
      <c r="Y104" s="643"/>
      <c r="Z104" s="643"/>
      <c r="AA104" s="643"/>
      <c r="AB104" s="643"/>
      <c r="AC104" s="643"/>
      <c r="AD104" s="644">
        <v>4000</v>
      </c>
      <c r="AE104" s="645"/>
      <c r="AF104" s="646"/>
      <c r="AG104" s="96" t="s">
        <v>96</v>
      </c>
      <c r="AH104" s="80" t="s">
        <v>111</v>
      </c>
      <c r="AI104" s="643"/>
      <c r="AJ104" s="643"/>
      <c r="AK104" s="643"/>
      <c r="AL104" s="643"/>
      <c r="AM104" s="643"/>
      <c r="AN104" s="643"/>
      <c r="AO104" s="643"/>
      <c r="AP104" s="643"/>
      <c r="AQ104" s="643"/>
      <c r="AR104" s="647"/>
      <c r="AS104" s="645"/>
      <c r="AT104" s="645"/>
      <c r="AU104" s="645"/>
      <c r="AV104" s="48" t="s">
        <v>171</v>
      </c>
      <c r="AW104" s="378"/>
      <c r="AX104" s="551"/>
      <c r="AY104" s="382"/>
      <c r="AZ104" s="368"/>
      <c r="BA104" s="35"/>
    </row>
    <row r="105" spans="1:53" ht="18" customHeight="1" thickBot="1">
      <c r="A105" s="30" t="s">
        <v>163</v>
      </c>
      <c r="B105" s="369" t="s">
        <v>153</v>
      </c>
      <c r="C105" s="369"/>
      <c r="D105" s="369"/>
      <c r="E105" s="369"/>
      <c r="F105" s="369"/>
      <c r="G105" s="370"/>
      <c r="H105" s="218" t="s">
        <v>165</v>
      </c>
      <c r="I105" s="631" t="s">
        <v>154</v>
      </c>
      <c r="J105" s="631"/>
      <c r="K105" s="631"/>
      <c r="L105" s="631"/>
      <c r="M105" s="631"/>
      <c r="N105" s="631"/>
      <c r="O105" s="631"/>
      <c r="P105" s="631"/>
      <c r="Q105" s="631"/>
      <c r="R105" s="631"/>
      <c r="S105" s="129" t="s">
        <v>100</v>
      </c>
      <c r="T105" s="632" t="s">
        <v>260</v>
      </c>
      <c r="U105" s="632"/>
      <c r="V105" s="632"/>
      <c r="W105" s="632"/>
      <c r="X105" s="632"/>
      <c r="Y105" s="632"/>
      <c r="Z105" s="632"/>
      <c r="AA105" s="632"/>
      <c r="AB105" s="632"/>
      <c r="AC105" s="632"/>
      <c r="AD105" s="633">
        <v>5000</v>
      </c>
      <c r="AE105" s="634"/>
      <c r="AF105" s="635"/>
      <c r="AG105" s="134" t="s">
        <v>96</v>
      </c>
      <c r="AH105" s="125" t="s">
        <v>109</v>
      </c>
      <c r="AI105" s="632"/>
      <c r="AJ105" s="632"/>
      <c r="AK105" s="632"/>
      <c r="AL105" s="632"/>
      <c r="AM105" s="632"/>
      <c r="AN105" s="632"/>
      <c r="AO105" s="632"/>
      <c r="AP105" s="632"/>
      <c r="AQ105" s="632"/>
      <c r="AR105" s="636"/>
      <c r="AS105" s="634"/>
      <c r="AT105" s="634"/>
      <c r="AU105" s="634"/>
      <c r="AV105" s="113" t="s">
        <v>171</v>
      </c>
      <c r="AW105" s="200">
        <f>AD105+AS105</f>
        <v>5000</v>
      </c>
      <c r="AX105" s="78" t="s">
        <v>171</v>
      </c>
      <c r="AY105" s="207">
        <f>ROUNDUP(AW105,-3)</f>
        <v>5000</v>
      </c>
      <c r="AZ105" s="203" t="s">
        <v>171</v>
      </c>
      <c r="BA105" s="35"/>
    </row>
    <row r="106" spans="1:53" ht="27" customHeight="1" thickBot="1">
      <c r="A106" s="360" t="s">
        <v>155</v>
      </c>
      <c r="B106" s="361"/>
      <c r="C106" s="361"/>
      <c r="D106" s="361"/>
      <c r="E106" s="361"/>
      <c r="F106" s="361"/>
      <c r="G106" s="361"/>
      <c r="H106" s="361"/>
      <c r="I106" s="361"/>
      <c r="J106" s="361"/>
      <c r="K106" s="361"/>
      <c r="L106" s="361"/>
      <c r="M106" s="361"/>
      <c r="N106" s="361"/>
      <c r="O106" s="361"/>
      <c r="P106" s="361"/>
      <c r="Q106" s="361"/>
      <c r="R106" s="361"/>
      <c r="S106" s="361"/>
      <c r="T106" s="361"/>
      <c r="U106" s="361"/>
      <c r="V106" s="361"/>
      <c r="W106" s="361"/>
      <c r="X106" s="361"/>
      <c r="Y106" s="361"/>
      <c r="Z106" s="361"/>
      <c r="AA106" s="361"/>
      <c r="AB106" s="361"/>
      <c r="AC106" s="361"/>
      <c r="AD106" s="361"/>
      <c r="AE106" s="361"/>
      <c r="AF106" s="361"/>
      <c r="AG106" s="361"/>
      <c r="AH106" s="361"/>
      <c r="AI106" s="361"/>
      <c r="AJ106" s="361"/>
      <c r="AK106" s="361"/>
      <c r="AL106" s="361"/>
      <c r="AM106" s="361"/>
      <c r="AN106" s="361"/>
      <c r="AO106" s="361"/>
      <c r="AP106" s="361"/>
      <c r="AQ106" s="361"/>
      <c r="AR106" s="361"/>
      <c r="AS106" s="361"/>
      <c r="AT106" s="361"/>
      <c r="AU106" s="361"/>
      <c r="AV106" s="362"/>
      <c r="AW106" s="200">
        <f>SUM(AW8:AW105)</f>
        <v>2632200</v>
      </c>
      <c r="AX106" s="78" t="s">
        <v>171</v>
      </c>
      <c r="AY106" s="210">
        <f>SUM(AY8:AY105)</f>
        <v>2634000</v>
      </c>
      <c r="AZ106" s="205" t="s">
        <v>171</v>
      </c>
      <c r="BA106" s="35"/>
    </row>
    <row r="107" spans="1:53">
      <c r="A107" s="34"/>
    </row>
    <row r="108" spans="1:53">
      <c r="A108" s="34"/>
    </row>
    <row r="109" spans="1:53">
      <c r="A109" s="34"/>
    </row>
    <row r="110" spans="1:53">
      <c r="A110" s="34"/>
    </row>
    <row r="111" spans="1:53">
      <c r="A111" s="34"/>
    </row>
    <row r="112" spans="1:53">
      <c r="A112" s="34"/>
    </row>
    <row r="113" spans="1:1">
      <c r="A113" s="34"/>
    </row>
    <row r="114" spans="1:1">
      <c r="A114" s="34"/>
    </row>
    <row r="115" spans="1:1">
      <c r="A115" s="34"/>
    </row>
    <row r="116" spans="1:1">
      <c r="A116" s="34"/>
    </row>
    <row r="117" spans="1:1">
      <c r="A117" s="34"/>
    </row>
  </sheetData>
  <sheetProtection algorithmName="SHA-512" hashValue="731KH2+oAJSSbytTpPDjzTcxxqVocCiSaJSEml/vAM3h9dwp1ZpZlnkz+qlR/UsBJL3ALnzf392df54IPF5onQ==" saltValue="t34q7G47ibcfpFdRYzzjDQ==" spinCount="100000" sheet="1" selectLockedCells="1" selectUnlockedCells="1"/>
  <protectedRanges>
    <protectedRange algorithmName="SHA-512" hashValue="vG3plj9QivAFnUZdN/iq/d2lc4nhVtxcLXPN1ncvXgx63p+gSdsJVEaXfWx0ZLsuHmlFWT9asCIrMQXXegLo3A==" saltValue="XE9bLT8R81h04qHWmmKMUA==" spinCount="100000" sqref="AY105:AY106 AY8:AY100 AZ8:AZ106 AS14:AX23 AV60:AX63 AW50:AX59 AW48:AX48 BI11:BI14 AT65:AX70 BG65:BG80 AJ72:AJ83 AO72:AX83 AT86:AX86 AW105:AX105 AW101:AY104 AV90:AV105 AW90:AX100 AV87:AX89 AT87:AU105 AQ49:AV58 AS38:AX47 AS25:AX36" name="範囲1"/>
  </protectedRanges>
  <mergeCells count="633">
    <mergeCell ref="BC33:BN33"/>
    <mergeCell ref="BC35:BN35"/>
    <mergeCell ref="BC38:BN38"/>
    <mergeCell ref="BC39:BN39"/>
    <mergeCell ref="BZ3:CF3"/>
    <mergeCell ref="BB2:BT7"/>
    <mergeCell ref="W3:AK5"/>
    <mergeCell ref="A7:G7"/>
    <mergeCell ref="H7:R7"/>
    <mergeCell ref="S7:AV7"/>
    <mergeCell ref="AW7:AX7"/>
    <mergeCell ref="AY7:AZ7"/>
    <mergeCell ref="B8:G8"/>
    <mergeCell ref="I8:R8"/>
    <mergeCell ref="S8:AV8"/>
    <mergeCell ref="B9:G9"/>
    <mergeCell ref="I9:R9"/>
    <mergeCell ref="S9:AV9"/>
    <mergeCell ref="A1:M2"/>
    <mergeCell ref="AW1:AZ1"/>
    <mergeCell ref="P2:AR2"/>
    <mergeCell ref="B11:G11"/>
    <mergeCell ref="I11:R11"/>
    <mergeCell ref="S11:AV11"/>
    <mergeCell ref="BC11:BD11"/>
    <mergeCell ref="BE11:BF11"/>
    <mergeCell ref="BI11:BJ11"/>
    <mergeCell ref="B10:G10"/>
    <mergeCell ref="I10:R10"/>
    <mergeCell ref="S10:AV10"/>
    <mergeCell ref="BC10:BD10"/>
    <mergeCell ref="BE10:BF10"/>
    <mergeCell ref="BI10:BJ10"/>
    <mergeCell ref="BI12:BJ12"/>
    <mergeCell ref="B12:G12"/>
    <mergeCell ref="I12:R12"/>
    <mergeCell ref="S12:AV12"/>
    <mergeCell ref="BA12:BB13"/>
    <mergeCell ref="BC12:BD12"/>
    <mergeCell ref="BE12:BF12"/>
    <mergeCell ref="AZ13:AZ36"/>
    <mergeCell ref="BC13:BD13"/>
    <mergeCell ref="BE13:BF13"/>
    <mergeCell ref="I15:R15"/>
    <mergeCell ref="B13:G13"/>
    <mergeCell ref="I13:R13"/>
    <mergeCell ref="AD13:AF13"/>
    <mergeCell ref="AH13:AK13"/>
    <mergeCell ref="AS13:AV13"/>
    <mergeCell ref="AW13:AW23"/>
    <mergeCell ref="AX13:AX23"/>
    <mergeCell ref="AY13:AY36"/>
    <mergeCell ref="T15:AC15"/>
    <mergeCell ref="AD15:AE15"/>
    <mergeCell ref="AH15:AJ15"/>
    <mergeCell ref="AS15:AU15"/>
    <mergeCell ref="I16:R16"/>
    <mergeCell ref="AS16:AU16"/>
    <mergeCell ref="I17:R17"/>
    <mergeCell ref="T17:AC17"/>
    <mergeCell ref="AD17:AE17"/>
    <mergeCell ref="AH17:AJ17"/>
    <mergeCell ref="AS17:AU17"/>
    <mergeCell ref="BI13:BJ13"/>
    <mergeCell ref="I14:R14"/>
    <mergeCell ref="T14:AC14"/>
    <mergeCell ref="AD14:AE14"/>
    <mergeCell ref="AH14:AJ14"/>
    <mergeCell ref="AS14:AU14"/>
    <mergeCell ref="BC14:BH14"/>
    <mergeCell ref="BI14:BJ14"/>
    <mergeCell ref="T13:AC13"/>
    <mergeCell ref="T16:AC16"/>
    <mergeCell ref="AD16:AE16"/>
    <mergeCell ref="AH16:AJ16"/>
    <mergeCell ref="I18:R18"/>
    <mergeCell ref="T18:AC18"/>
    <mergeCell ref="AD18:AE18"/>
    <mergeCell ref="AH18:AJ18"/>
    <mergeCell ref="AS18:AU18"/>
    <mergeCell ref="I19:R19"/>
    <mergeCell ref="T19:AC19"/>
    <mergeCell ref="AD19:AE19"/>
    <mergeCell ref="AH19:AJ19"/>
    <mergeCell ref="AS19:AU19"/>
    <mergeCell ref="I20:R20"/>
    <mergeCell ref="T20:AC20"/>
    <mergeCell ref="AD20:AE20"/>
    <mergeCell ref="AH20:AJ20"/>
    <mergeCell ref="AS20:AU20"/>
    <mergeCell ref="I21:R21"/>
    <mergeCell ref="T21:AC21"/>
    <mergeCell ref="AD21:AE21"/>
    <mergeCell ref="AH21:AJ21"/>
    <mergeCell ref="AS21:AU21"/>
    <mergeCell ref="I22:R22"/>
    <mergeCell ref="T22:AC22"/>
    <mergeCell ref="AD22:AE22"/>
    <mergeCell ref="AH22:AJ22"/>
    <mergeCell ref="AS22:AU22"/>
    <mergeCell ref="I23:R23"/>
    <mergeCell ref="T23:AC23"/>
    <mergeCell ref="AD23:AE23"/>
    <mergeCell ref="AH23:AJ23"/>
    <mergeCell ref="AS23:AU23"/>
    <mergeCell ref="AW24:AW34"/>
    <mergeCell ref="AX24:AX34"/>
    <mergeCell ref="I25:R25"/>
    <mergeCell ref="T25:AC25"/>
    <mergeCell ref="AD25:AE25"/>
    <mergeCell ref="AH25:AJ25"/>
    <mergeCell ref="AM25:AN25"/>
    <mergeCell ref="AS25:AU25"/>
    <mergeCell ref="I26:R26"/>
    <mergeCell ref="T26:AC26"/>
    <mergeCell ref="AD26:AE26"/>
    <mergeCell ref="AH26:AJ26"/>
    <mergeCell ref="AM26:AN26"/>
    <mergeCell ref="AS26:AU26"/>
    <mergeCell ref="I27:R27"/>
    <mergeCell ref="T27:AC27"/>
    <mergeCell ref="AD27:AE27"/>
    <mergeCell ref="AH27:AJ27"/>
    <mergeCell ref="I29:R29"/>
    <mergeCell ref="AS29:AU29"/>
    <mergeCell ref="AS27:AU27"/>
    <mergeCell ref="I28:R28"/>
    <mergeCell ref="T28:AC28"/>
    <mergeCell ref="AD28:AE28"/>
    <mergeCell ref="AH28:AJ28"/>
    <mergeCell ref="AM28:AN28"/>
    <mergeCell ref="AS28:AU28"/>
    <mergeCell ref="I24:R24"/>
    <mergeCell ref="AD24:AF24"/>
    <mergeCell ref="AH24:AK24"/>
    <mergeCell ref="AM24:AO24"/>
    <mergeCell ref="AS24:AV24"/>
    <mergeCell ref="I31:R31"/>
    <mergeCell ref="T31:AC31"/>
    <mergeCell ref="AD31:AE31"/>
    <mergeCell ref="AH31:AJ31"/>
    <mergeCell ref="AM31:AN31"/>
    <mergeCell ref="AS31:AU31"/>
    <mergeCell ref="I30:R30"/>
    <mergeCell ref="T30:AC30"/>
    <mergeCell ref="AD30:AE30"/>
    <mergeCell ref="AH30:AJ30"/>
    <mergeCell ref="AM30:AN30"/>
    <mergeCell ref="AS30:AU30"/>
    <mergeCell ref="T24:AC24"/>
    <mergeCell ref="AM27:AN27"/>
    <mergeCell ref="T29:AC29"/>
    <mergeCell ref="AD29:AE29"/>
    <mergeCell ref="I33:R33"/>
    <mergeCell ref="T33:AC33"/>
    <mergeCell ref="AD33:AE33"/>
    <mergeCell ref="AH33:AJ33"/>
    <mergeCell ref="AM33:AN33"/>
    <mergeCell ref="AS33:AU33"/>
    <mergeCell ref="I32:R32"/>
    <mergeCell ref="T32:AC32"/>
    <mergeCell ref="AD32:AE32"/>
    <mergeCell ref="AH32:AJ32"/>
    <mergeCell ref="AM32:AN32"/>
    <mergeCell ref="AS32:AU32"/>
    <mergeCell ref="AS36:AU36"/>
    <mergeCell ref="I35:R35"/>
    <mergeCell ref="T35:AC35"/>
    <mergeCell ref="AD35:AE35"/>
    <mergeCell ref="AH35:AJ35"/>
    <mergeCell ref="AM35:AN35"/>
    <mergeCell ref="AS35:AU35"/>
    <mergeCell ref="I34:R34"/>
    <mergeCell ref="T34:AC34"/>
    <mergeCell ref="AD34:AE34"/>
    <mergeCell ref="AH34:AJ34"/>
    <mergeCell ref="AM34:AN34"/>
    <mergeCell ref="AS34:AU34"/>
    <mergeCell ref="B37:G37"/>
    <mergeCell ref="I37:R37"/>
    <mergeCell ref="AD37:AF37"/>
    <mergeCell ref="AH37:AK37"/>
    <mergeCell ref="AM37:AO37"/>
    <mergeCell ref="I36:R36"/>
    <mergeCell ref="T36:AC36"/>
    <mergeCell ref="AD36:AE36"/>
    <mergeCell ref="AH36:AJ36"/>
    <mergeCell ref="AM36:AN36"/>
    <mergeCell ref="T37:AC37"/>
    <mergeCell ref="AS42:AU42"/>
    <mergeCell ref="I41:R41"/>
    <mergeCell ref="T41:AC41"/>
    <mergeCell ref="AD41:AE41"/>
    <mergeCell ref="AH41:AJ41"/>
    <mergeCell ref="AM41:AN41"/>
    <mergeCell ref="AS41:AU41"/>
    <mergeCell ref="AS37:AV37"/>
    <mergeCell ref="AW37:AW47"/>
    <mergeCell ref="I38:R38"/>
    <mergeCell ref="T38:AC38"/>
    <mergeCell ref="AD38:AE38"/>
    <mergeCell ref="AH38:AJ38"/>
    <mergeCell ref="AM38:AN38"/>
    <mergeCell ref="I40:R40"/>
    <mergeCell ref="T40:AC40"/>
    <mergeCell ref="AD40:AE40"/>
    <mergeCell ref="AH40:AJ40"/>
    <mergeCell ref="AM40:AN40"/>
    <mergeCell ref="AS40:AU40"/>
    <mergeCell ref="AS38:AU38"/>
    <mergeCell ref="I39:R39"/>
    <mergeCell ref="T39:AC39"/>
    <mergeCell ref="AD39:AE39"/>
    <mergeCell ref="BK43:BK47"/>
    <mergeCell ref="BL43:BL47"/>
    <mergeCell ref="BM43:BM47"/>
    <mergeCell ref="I44:R44"/>
    <mergeCell ref="T44:AC44"/>
    <mergeCell ref="AD44:AE44"/>
    <mergeCell ref="AH44:AJ44"/>
    <mergeCell ref="AM44:AN44"/>
    <mergeCell ref="BC43:BC47"/>
    <mergeCell ref="BD43:BD47"/>
    <mergeCell ref="BE43:BE47"/>
    <mergeCell ref="BF43:BF47"/>
    <mergeCell ref="BG43:BG47"/>
    <mergeCell ref="BH43:BH47"/>
    <mergeCell ref="I43:R43"/>
    <mergeCell ref="T43:AC43"/>
    <mergeCell ref="AD43:AE43"/>
    <mergeCell ref="AH43:AJ43"/>
    <mergeCell ref="AM43:AN43"/>
    <mergeCell ref="AS43:AU43"/>
    <mergeCell ref="I46:R46"/>
    <mergeCell ref="T46:AC46"/>
    <mergeCell ref="AX37:AX47"/>
    <mergeCell ref="AY37:AY63"/>
    <mergeCell ref="AS44:AU44"/>
    <mergeCell ref="I45:R45"/>
    <mergeCell ref="T45:AC45"/>
    <mergeCell ref="AD45:AE45"/>
    <mergeCell ref="AH45:AJ45"/>
    <mergeCell ref="AM45:AN45"/>
    <mergeCell ref="AS45:AU45"/>
    <mergeCell ref="BI43:BI47"/>
    <mergeCell ref="BJ43:BJ47"/>
    <mergeCell ref="AZ37:AZ63"/>
    <mergeCell ref="AH39:AJ39"/>
    <mergeCell ref="AM39:AN39"/>
    <mergeCell ref="AS39:AU39"/>
    <mergeCell ref="I42:R42"/>
    <mergeCell ref="I47:R47"/>
    <mergeCell ref="T47:AC47"/>
    <mergeCell ref="AD47:AE47"/>
    <mergeCell ref="AH47:AJ47"/>
    <mergeCell ref="AM47:AN47"/>
    <mergeCell ref="AS47:AU47"/>
    <mergeCell ref="AH51:AJ51"/>
    <mergeCell ref="AS51:AU51"/>
    <mergeCell ref="AD46:AE46"/>
    <mergeCell ref="AH46:AJ46"/>
    <mergeCell ref="AS46:AU46"/>
    <mergeCell ref="I52:R52"/>
    <mergeCell ref="T52:AC52"/>
    <mergeCell ref="AD52:AE52"/>
    <mergeCell ref="AH52:AJ52"/>
    <mergeCell ref="AS52:AU52"/>
    <mergeCell ref="AX48:AX58"/>
    <mergeCell ref="I49:R49"/>
    <mergeCell ref="T49:AC49"/>
    <mergeCell ref="AD49:AE49"/>
    <mergeCell ref="AH49:AJ49"/>
    <mergeCell ref="AS49:AU49"/>
    <mergeCell ref="I50:R50"/>
    <mergeCell ref="T50:AC50"/>
    <mergeCell ref="AD50:AE50"/>
    <mergeCell ref="AH50:AJ50"/>
    <mergeCell ref="I48:R48"/>
    <mergeCell ref="AD48:AF48"/>
    <mergeCell ref="AH48:AK48"/>
    <mergeCell ref="AS48:AV48"/>
    <mergeCell ref="AW48:AW58"/>
    <mergeCell ref="AS50:AU50"/>
    <mergeCell ref="I53:R53"/>
    <mergeCell ref="I51:R51"/>
    <mergeCell ref="AS53:AU53"/>
    <mergeCell ref="I54:R54"/>
    <mergeCell ref="T54:AC54"/>
    <mergeCell ref="AD54:AE54"/>
    <mergeCell ref="AH54:AJ54"/>
    <mergeCell ref="AS54:AU54"/>
    <mergeCell ref="I55:R55"/>
    <mergeCell ref="T55:AC55"/>
    <mergeCell ref="AD55:AE55"/>
    <mergeCell ref="AH55:AJ55"/>
    <mergeCell ref="AS55:AU55"/>
    <mergeCell ref="I56:R56"/>
    <mergeCell ref="T56:AC56"/>
    <mergeCell ref="AD56:AE56"/>
    <mergeCell ref="AH56:AJ56"/>
    <mergeCell ref="AS56:AU56"/>
    <mergeCell ref="O63:R63"/>
    <mergeCell ref="T63:AC63"/>
    <mergeCell ref="I57:R57"/>
    <mergeCell ref="T57:AC57"/>
    <mergeCell ref="AD57:AE57"/>
    <mergeCell ref="AH57:AJ57"/>
    <mergeCell ref="AS57:AU57"/>
    <mergeCell ref="I58:R58"/>
    <mergeCell ref="T58:AC58"/>
    <mergeCell ref="AD58:AE58"/>
    <mergeCell ref="AH58:AJ58"/>
    <mergeCell ref="AS58:AU58"/>
    <mergeCell ref="AI63:AR63"/>
    <mergeCell ref="AD60:AF61"/>
    <mergeCell ref="AD62:AF63"/>
    <mergeCell ref="AS60:AU61"/>
    <mergeCell ref="AS62:AU63"/>
    <mergeCell ref="T61:AC61"/>
    <mergeCell ref="T62:AC62"/>
    <mergeCell ref="AX59:AX63"/>
    <mergeCell ref="I60:N60"/>
    <mergeCell ref="O60:R60"/>
    <mergeCell ref="T60:AC60"/>
    <mergeCell ref="AI60:AR60"/>
    <mergeCell ref="I59:R59"/>
    <mergeCell ref="AD59:AG59"/>
    <mergeCell ref="AS59:AV59"/>
    <mergeCell ref="AW59:AW63"/>
    <mergeCell ref="I63:N63"/>
    <mergeCell ref="O61:R61"/>
    <mergeCell ref="O62:R62"/>
    <mergeCell ref="AG60:AG61"/>
    <mergeCell ref="AG62:AG63"/>
    <mergeCell ref="AV60:AV61"/>
    <mergeCell ref="AV62:AV63"/>
    <mergeCell ref="AI61:AR61"/>
    <mergeCell ref="AI62:AR62"/>
    <mergeCell ref="S60:S61"/>
    <mergeCell ref="S62:S63"/>
    <mergeCell ref="AH60:AH61"/>
    <mergeCell ref="AH62:AH63"/>
    <mergeCell ref="BC64:BD64"/>
    <mergeCell ref="BC65:BD65"/>
    <mergeCell ref="AS66:AU66"/>
    <mergeCell ref="BC66:BD66"/>
    <mergeCell ref="BC69:BD69"/>
    <mergeCell ref="BC70:BD70"/>
    <mergeCell ref="B64:G64"/>
    <mergeCell ref="I64:R64"/>
    <mergeCell ref="S64:AC64"/>
    <mergeCell ref="AD64:AG64"/>
    <mergeCell ref="AH64:AR64"/>
    <mergeCell ref="AS64:AV64"/>
    <mergeCell ref="I65:R65"/>
    <mergeCell ref="T65:AC65"/>
    <mergeCell ref="AD65:AF65"/>
    <mergeCell ref="AI65:AR65"/>
    <mergeCell ref="AS65:AU65"/>
    <mergeCell ref="BA65:BB67"/>
    <mergeCell ref="I66:R66"/>
    <mergeCell ref="T66:AC66"/>
    <mergeCell ref="AD66:AF66"/>
    <mergeCell ref="AI66:AR66"/>
    <mergeCell ref="AW64:AW68"/>
    <mergeCell ref="AX64:AX68"/>
    <mergeCell ref="AY64:AY70"/>
    <mergeCell ref="AZ64:AZ70"/>
    <mergeCell ref="I68:R68"/>
    <mergeCell ref="T68:AC68"/>
    <mergeCell ref="AD68:AF68"/>
    <mergeCell ref="AI68:AR68"/>
    <mergeCell ref="AS68:AU68"/>
    <mergeCell ref="BC68:BD68"/>
    <mergeCell ref="I67:R67"/>
    <mergeCell ref="T67:AC67"/>
    <mergeCell ref="AD67:AF67"/>
    <mergeCell ref="AI67:AR67"/>
    <mergeCell ref="AS67:AU67"/>
    <mergeCell ref="BC67:BD67"/>
    <mergeCell ref="I69:R69"/>
    <mergeCell ref="T69:AC69"/>
    <mergeCell ref="AD69:AF69"/>
    <mergeCell ref="AI69:AR69"/>
    <mergeCell ref="AS69:AU69"/>
    <mergeCell ref="BA69:BB79"/>
    <mergeCell ref="I70:R70"/>
    <mergeCell ref="T70:AC70"/>
    <mergeCell ref="AD70:AF70"/>
    <mergeCell ref="AI70:AR70"/>
    <mergeCell ref="AS70:AU70"/>
    <mergeCell ref="B71:G71"/>
    <mergeCell ref="I71:R71"/>
    <mergeCell ref="S71:AC71"/>
    <mergeCell ref="AD71:AF71"/>
    <mergeCell ref="AH71:AK71"/>
    <mergeCell ref="AS71:AV71"/>
    <mergeCell ref="AW71:AW81"/>
    <mergeCell ref="AX71:AX81"/>
    <mergeCell ref="T73:AC73"/>
    <mergeCell ref="AD73:AE73"/>
    <mergeCell ref="AH73:AJ73"/>
    <mergeCell ref="AS73:AU73"/>
    <mergeCell ref="T75:AC75"/>
    <mergeCell ref="AD75:AE75"/>
    <mergeCell ref="AH75:AJ75"/>
    <mergeCell ref="AS75:AU75"/>
    <mergeCell ref="I80:R80"/>
    <mergeCell ref="T80:AC80"/>
    <mergeCell ref="AD80:AE80"/>
    <mergeCell ref="AH80:AJ80"/>
    <mergeCell ref="AS80:AU80"/>
    <mergeCell ref="BC73:BD73"/>
    <mergeCell ref="I74:R74"/>
    <mergeCell ref="T74:AC74"/>
    <mergeCell ref="AD74:AE74"/>
    <mergeCell ref="AH74:AJ74"/>
    <mergeCell ref="AS74:AU74"/>
    <mergeCell ref="AY71:AY83"/>
    <mergeCell ref="AZ71:AZ83"/>
    <mergeCell ref="BC71:BD71"/>
    <mergeCell ref="I72:R72"/>
    <mergeCell ref="T72:AC72"/>
    <mergeCell ref="AD72:AE72"/>
    <mergeCell ref="AH72:AJ72"/>
    <mergeCell ref="AS72:AU72"/>
    <mergeCell ref="BC72:BD72"/>
    <mergeCell ref="I73:R73"/>
    <mergeCell ref="I76:R76"/>
    <mergeCell ref="T76:AC76"/>
    <mergeCell ref="AD76:AE76"/>
    <mergeCell ref="AH76:AJ76"/>
    <mergeCell ref="AS76:AU76"/>
    <mergeCell ref="BC76:BD76"/>
    <mergeCell ref="BC74:BD74"/>
    <mergeCell ref="I75:R75"/>
    <mergeCell ref="BC75:BD75"/>
    <mergeCell ref="I78:R78"/>
    <mergeCell ref="T78:AC78"/>
    <mergeCell ref="AD78:AE78"/>
    <mergeCell ref="AH78:AJ78"/>
    <mergeCell ref="AS78:AU78"/>
    <mergeCell ref="BC78:BD78"/>
    <mergeCell ref="I77:R77"/>
    <mergeCell ref="T77:AC77"/>
    <mergeCell ref="AD77:AE77"/>
    <mergeCell ref="AH77:AJ77"/>
    <mergeCell ref="AS77:AU77"/>
    <mergeCell ref="BC77:BD77"/>
    <mergeCell ref="BC80:BF80"/>
    <mergeCell ref="I79:R79"/>
    <mergeCell ref="T79:AC79"/>
    <mergeCell ref="AD79:AE79"/>
    <mergeCell ref="AH79:AJ79"/>
    <mergeCell ref="AS79:AU79"/>
    <mergeCell ref="BC79:BD79"/>
    <mergeCell ref="I81:R81"/>
    <mergeCell ref="T81:AC81"/>
    <mergeCell ref="AD81:AE81"/>
    <mergeCell ref="AH81:AJ81"/>
    <mergeCell ref="AS81:AU81"/>
    <mergeCell ref="I82:R82"/>
    <mergeCell ref="T82:AC82"/>
    <mergeCell ref="AD82:AE82"/>
    <mergeCell ref="AH82:AJ82"/>
    <mergeCell ref="AS82:AU82"/>
    <mergeCell ref="B85:G85"/>
    <mergeCell ref="I85:R85"/>
    <mergeCell ref="S85:AC85"/>
    <mergeCell ref="AD85:AG85"/>
    <mergeCell ref="AH85:AR85"/>
    <mergeCell ref="AS85:AV85"/>
    <mergeCell ref="I83:R83"/>
    <mergeCell ref="T83:AC83"/>
    <mergeCell ref="AD83:AE83"/>
    <mergeCell ref="AH83:AJ83"/>
    <mergeCell ref="AS83:AU83"/>
    <mergeCell ref="B84:G84"/>
    <mergeCell ref="I84:R84"/>
    <mergeCell ref="T84:AR84"/>
    <mergeCell ref="AS84:AU84"/>
    <mergeCell ref="AW85:AW88"/>
    <mergeCell ref="AX85:AX88"/>
    <mergeCell ref="AY85:AY88"/>
    <mergeCell ref="AZ85:AZ88"/>
    <mergeCell ref="I86:R86"/>
    <mergeCell ref="T86:AC86"/>
    <mergeCell ref="AD86:AF86"/>
    <mergeCell ref="AI86:AR86"/>
    <mergeCell ref="AS86:AU86"/>
    <mergeCell ref="I87:R87"/>
    <mergeCell ref="T87:AC87"/>
    <mergeCell ref="AD87:AF87"/>
    <mergeCell ref="AI87:AR87"/>
    <mergeCell ref="AS87:AU87"/>
    <mergeCell ref="I88:R88"/>
    <mergeCell ref="T88:AC88"/>
    <mergeCell ref="AD88:AF88"/>
    <mergeCell ref="AI88:AR88"/>
    <mergeCell ref="AS88:AU88"/>
    <mergeCell ref="AZ89:AZ90"/>
    <mergeCell ref="I90:R90"/>
    <mergeCell ref="T90:AC90"/>
    <mergeCell ref="AD90:AF90"/>
    <mergeCell ref="AI90:AR90"/>
    <mergeCell ref="AS90:AU90"/>
    <mergeCell ref="B89:G89"/>
    <mergeCell ref="I89:R89"/>
    <mergeCell ref="T89:AC89"/>
    <mergeCell ref="AD89:AF89"/>
    <mergeCell ref="AI89:AR89"/>
    <mergeCell ref="AS89:AU89"/>
    <mergeCell ref="B91:G91"/>
    <mergeCell ref="I91:R91"/>
    <mergeCell ref="T91:AC91"/>
    <mergeCell ref="AD91:AF91"/>
    <mergeCell ref="AI91:AR91"/>
    <mergeCell ref="AS91:AU91"/>
    <mergeCell ref="AW89:AW90"/>
    <mergeCell ref="AX89:AX90"/>
    <mergeCell ref="AY89:AY90"/>
    <mergeCell ref="B93:G93"/>
    <mergeCell ref="I93:R93"/>
    <mergeCell ref="T93:AC93"/>
    <mergeCell ref="AD93:AF93"/>
    <mergeCell ref="AI93:AR93"/>
    <mergeCell ref="AS93:AU93"/>
    <mergeCell ref="B92:G92"/>
    <mergeCell ref="I92:R92"/>
    <mergeCell ref="T92:AC92"/>
    <mergeCell ref="AD92:AF92"/>
    <mergeCell ref="AI92:AR92"/>
    <mergeCell ref="AS92:AU92"/>
    <mergeCell ref="B95:G95"/>
    <mergeCell ref="I95:R95"/>
    <mergeCell ref="T95:AC95"/>
    <mergeCell ref="AD95:AF95"/>
    <mergeCell ref="AI95:AR95"/>
    <mergeCell ref="AS95:AU95"/>
    <mergeCell ref="B94:G94"/>
    <mergeCell ref="I94:R94"/>
    <mergeCell ref="T94:AC94"/>
    <mergeCell ref="AD94:AF94"/>
    <mergeCell ref="AI94:AR94"/>
    <mergeCell ref="AS94:AU94"/>
    <mergeCell ref="AZ96:AZ97"/>
    <mergeCell ref="I97:R97"/>
    <mergeCell ref="T97:AC97"/>
    <mergeCell ref="AD97:AF97"/>
    <mergeCell ref="AI97:AR97"/>
    <mergeCell ref="AS97:AU97"/>
    <mergeCell ref="B96:G96"/>
    <mergeCell ref="I96:R96"/>
    <mergeCell ref="T96:AC96"/>
    <mergeCell ref="AD96:AF96"/>
    <mergeCell ref="AI96:AR96"/>
    <mergeCell ref="AS96:AU96"/>
    <mergeCell ref="B98:G98"/>
    <mergeCell ref="I98:R98"/>
    <mergeCell ref="T98:AC98"/>
    <mergeCell ref="AD98:AF98"/>
    <mergeCell ref="AI98:AR98"/>
    <mergeCell ref="AS98:AU98"/>
    <mergeCell ref="AW96:AW97"/>
    <mergeCell ref="AX96:AX97"/>
    <mergeCell ref="AY96:AY97"/>
    <mergeCell ref="AW98:AW99"/>
    <mergeCell ref="AX98:AX99"/>
    <mergeCell ref="AY98:AY99"/>
    <mergeCell ref="AZ98:AZ99"/>
    <mergeCell ref="I99:R99"/>
    <mergeCell ref="T99:AC99"/>
    <mergeCell ref="AD99:AF99"/>
    <mergeCell ref="AI99:AR99"/>
    <mergeCell ref="AS99:AU99"/>
    <mergeCell ref="B101:G101"/>
    <mergeCell ref="I101:R101"/>
    <mergeCell ref="T101:AC101"/>
    <mergeCell ref="AD101:AF101"/>
    <mergeCell ref="AI101:AR101"/>
    <mergeCell ref="AS101:AU101"/>
    <mergeCell ref="B100:G100"/>
    <mergeCell ref="I100:R100"/>
    <mergeCell ref="T100:AC100"/>
    <mergeCell ref="AD100:AF100"/>
    <mergeCell ref="AI100:AR100"/>
    <mergeCell ref="AS100:AU100"/>
    <mergeCell ref="AW101:AW102"/>
    <mergeCell ref="AX101:AX102"/>
    <mergeCell ref="AY101:AY102"/>
    <mergeCell ref="AZ101:AZ102"/>
    <mergeCell ref="I102:R102"/>
    <mergeCell ref="T102:AC102"/>
    <mergeCell ref="AD102:AF102"/>
    <mergeCell ref="AI102:AR102"/>
    <mergeCell ref="AS102:AU102"/>
    <mergeCell ref="AY103:AY104"/>
    <mergeCell ref="AZ103:AZ104"/>
    <mergeCell ref="I104:R104"/>
    <mergeCell ref="T104:AC104"/>
    <mergeCell ref="AD104:AF104"/>
    <mergeCell ref="AI104:AR104"/>
    <mergeCell ref="AS104:AU104"/>
    <mergeCell ref="AW103:AW104"/>
    <mergeCell ref="AX103:AX104"/>
    <mergeCell ref="B103:G103"/>
    <mergeCell ref="I103:R103"/>
    <mergeCell ref="T103:AC103"/>
    <mergeCell ref="AD103:AF103"/>
    <mergeCell ref="AI103:AR103"/>
    <mergeCell ref="AS103:AU103"/>
    <mergeCell ref="A106:AV106"/>
    <mergeCell ref="B105:G105"/>
    <mergeCell ref="I105:R105"/>
    <mergeCell ref="T105:AC105"/>
    <mergeCell ref="AD105:AF105"/>
    <mergeCell ref="AI105:AR105"/>
    <mergeCell ref="AS105:AU105"/>
    <mergeCell ref="AH29:AJ29"/>
    <mergeCell ref="AM29:AN29"/>
    <mergeCell ref="T48:AC48"/>
    <mergeCell ref="T59:AC59"/>
    <mergeCell ref="AI59:AR59"/>
    <mergeCell ref="AD53:AE53"/>
    <mergeCell ref="AH53:AJ53"/>
    <mergeCell ref="T51:AC51"/>
    <mergeCell ref="AD51:AE51"/>
    <mergeCell ref="T42:AC42"/>
    <mergeCell ref="AD42:AE42"/>
    <mergeCell ref="AH42:AJ42"/>
    <mergeCell ref="AM42:AN42"/>
    <mergeCell ref="T53:AC53"/>
    <mergeCell ref="AM46:AN46"/>
  </mergeCells>
  <phoneticPr fontId="3"/>
  <dataValidations count="1">
    <dataValidation type="list" showInputMessage="1" showErrorMessage="1" sqref="W3" xr:uid="{9419A4C7-8626-4922-BB4B-0AD4DF10DC1A}">
      <formula1>$BL$9:$BL$27</formula1>
    </dataValidation>
  </dataValidations>
  <printOptions horizontalCentered="1"/>
  <pageMargins left="0" right="0" top="0.19685039370078741" bottom="0" header="0.23622047244094491" footer="0.11811023622047245"/>
  <pageSetup paperSize="8" scale="32" orientation="landscape" horizontalDpi="360" verticalDpi="360" r:id="rId1"/>
  <headerFooter alignWithMargins="0">
    <oddHeader>&amp;R&amp;"AR P丸ゴシック体M,標準"&amp;D</oddHeader>
  </headerFooter>
  <colBreaks count="1" manualBreakCount="1">
    <brk id="5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895C-B34A-488A-BFF6-CE7693C87460}">
  <sheetPr>
    <tabColor rgb="FF00B0F0"/>
    <pageSetUpPr fitToPage="1"/>
  </sheetPr>
  <dimension ref="B1:E36"/>
  <sheetViews>
    <sheetView showGridLines="0" zoomScale="80" zoomScaleNormal="80" workbookViewId="0">
      <selection activeCell="H13" sqref="H13"/>
    </sheetView>
  </sheetViews>
  <sheetFormatPr defaultRowHeight="13.2"/>
  <cols>
    <col min="1" max="1" width="1.77734375" customWidth="1"/>
    <col min="2" max="2" width="26.44140625" customWidth="1"/>
    <col min="3" max="3" width="25.21875" customWidth="1"/>
    <col min="4" max="4" width="31.44140625" bestFit="1" customWidth="1"/>
    <col min="5" max="5" width="26.21875" customWidth="1"/>
  </cols>
  <sheetData>
    <row r="1" spans="2:5" ht="16.2">
      <c r="C1" s="256" t="s">
        <v>268</v>
      </c>
    </row>
    <row r="2" spans="2:5">
      <c r="E2" s="332">
        <v>45979</v>
      </c>
    </row>
    <row r="3" spans="2:5" ht="17.25" customHeight="1">
      <c r="B3" s="257" t="s">
        <v>269</v>
      </c>
      <c r="C3" s="779" t="s">
        <v>270</v>
      </c>
      <c r="D3" s="779"/>
      <c r="E3" s="779"/>
    </row>
    <row r="4" spans="2:5" ht="17.25" customHeight="1">
      <c r="B4" s="258" t="s">
        <v>271</v>
      </c>
      <c r="C4" s="259" t="s">
        <v>272</v>
      </c>
      <c r="D4" s="260" t="s">
        <v>273</v>
      </c>
      <c r="E4" s="259" t="s">
        <v>274</v>
      </c>
    </row>
    <row r="5" spans="2:5" ht="17.25" customHeight="1">
      <c r="B5" s="780" t="s">
        <v>275</v>
      </c>
      <c r="C5" s="781"/>
      <c r="D5" s="781"/>
      <c r="E5" s="782"/>
    </row>
    <row r="6" spans="2:5" ht="35.4" customHeight="1">
      <c r="B6" s="261" t="s">
        <v>276</v>
      </c>
      <c r="C6" s="783" t="s">
        <v>361</v>
      </c>
      <c r="D6" s="777"/>
      <c r="E6" s="778"/>
    </row>
    <row r="7" spans="2:5" ht="37.950000000000003" customHeight="1">
      <c r="B7" s="262" t="s">
        <v>277</v>
      </c>
      <c r="C7" s="783" t="s">
        <v>360</v>
      </c>
      <c r="D7" s="777"/>
      <c r="E7" s="778"/>
    </row>
    <row r="8" spans="2:5" ht="40.200000000000003" customHeight="1">
      <c r="B8" s="263" t="s">
        <v>278</v>
      </c>
      <c r="C8" s="776" t="s">
        <v>359</v>
      </c>
      <c r="D8" s="777"/>
      <c r="E8" s="778"/>
    </row>
    <row r="9" spans="2:5" ht="16.95" customHeight="1">
      <c r="B9" s="264"/>
      <c r="C9" s="264"/>
      <c r="D9" s="264"/>
      <c r="E9" s="264"/>
    </row>
    <row r="10" spans="2:5">
      <c r="B10" s="264" t="s">
        <v>279</v>
      </c>
      <c r="C10" s="264"/>
      <c r="D10" s="264"/>
      <c r="E10" s="264"/>
    </row>
    <row r="11" spans="2:5">
      <c r="B11" s="265" t="s">
        <v>280</v>
      </c>
      <c r="C11" s="266" t="s">
        <v>281</v>
      </c>
      <c r="D11" s="265" t="s">
        <v>282</v>
      </c>
      <c r="E11" s="267" t="s">
        <v>283</v>
      </c>
    </row>
    <row r="12" spans="2:5">
      <c r="B12" s="268"/>
      <c r="C12" s="269"/>
      <c r="D12" s="268"/>
      <c r="E12" s="270"/>
    </row>
    <row r="13" spans="2:5">
      <c r="B13" s="265" t="s">
        <v>284</v>
      </c>
      <c r="C13" s="266" t="s">
        <v>285</v>
      </c>
      <c r="D13" s="265" t="s">
        <v>286</v>
      </c>
      <c r="E13" s="267" t="s">
        <v>287</v>
      </c>
    </row>
    <row r="14" spans="2:5">
      <c r="B14" s="268"/>
      <c r="C14" s="269"/>
      <c r="D14" s="268"/>
      <c r="E14" s="270"/>
    </row>
    <row r="15" spans="2:5">
      <c r="B15" s="265" t="s">
        <v>288</v>
      </c>
      <c r="C15" s="266" t="s">
        <v>289</v>
      </c>
      <c r="D15" s="265" t="s">
        <v>290</v>
      </c>
      <c r="E15" s="267" t="s">
        <v>291</v>
      </c>
    </row>
    <row r="16" spans="2:5">
      <c r="B16" s="268"/>
      <c r="C16" s="269"/>
      <c r="D16" s="268"/>
      <c r="E16" s="270"/>
    </row>
    <row r="17" spans="2:5">
      <c r="B17" s="265" t="s">
        <v>292</v>
      </c>
      <c r="C17" s="266" t="s">
        <v>293</v>
      </c>
      <c r="D17" s="265" t="s">
        <v>294</v>
      </c>
      <c r="E17" s="267" t="s">
        <v>295</v>
      </c>
    </row>
    <row r="18" spans="2:5">
      <c r="B18" s="268"/>
      <c r="C18" s="269"/>
      <c r="D18" s="268"/>
      <c r="E18" s="270"/>
    </row>
    <row r="19" spans="2:5">
      <c r="B19" s="265" t="s">
        <v>296</v>
      </c>
      <c r="C19" s="266" t="s">
        <v>297</v>
      </c>
      <c r="D19" s="265" t="s">
        <v>298</v>
      </c>
      <c r="E19" s="267" t="s">
        <v>297</v>
      </c>
    </row>
    <row r="20" spans="2:5">
      <c r="B20" s="268"/>
      <c r="C20" s="269" t="s">
        <v>299</v>
      </c>
      <c r="D20" s="268" t="s">
        <v>300</v>
      </c>
      <c r="E20" s="270" t="s">
        <v>299</v>
      </c>
    </row>
    <row r="22" spans="2:5" ht="19.5" customHeight="1">
      <c r="B22" s="271" t="s">
        <v>301</v>
      </c>
      <c r="C22" s="272"/>
      <c r="D22" s="272"/>
      <c r="E22" s="273"/>
    </row>
    <row r="23" spans="2:5" ht="18.75" customHeight="1">
      <c r="B23" s="780" t="s">
        <v>302</v>
      </c>
      <c r="C23" s="781"/>
      <c r="D23" s="781"/>
      <c r="E23" s="782"/>
    </row>
    <row r="24" spans="2:5" ht="18.75" customHeight="1">
      <c r="B24" s="784" t="s">
        <v>362</v>
      </c>
      <c r="C24" s="785"/>
      <c r="D24" s="785"/>
      <c r="E24" s="786"/>
    </row>
    <row r="25" spans="2:5">
      <c r="B25" s="274"/>
      <c r="E25" s="275"/>
    </row>
    <row r="26" spans="2:5" ht="32.25" customHeight="1">
      <c r="B26" s="276" t="s">
        <v>303</v>
      </c>
      <c r="C26" s="787" t="s">
        <v>304</v>
      </c>
      <c r="D26" s="788"/>
      <c r="E26" s="789"/>
    </row>
    <row r="27" spans="2:5" ht="36" customHeight="1">
      <c r="B27" s="276" t="s">
        <v>305</v>
      </c>
      <c r="C27" s="787" t="s">
        <v>306</v>
      </c>
      <c r="D27" s="790"/>
      <c r="E27" s="791"/>
    </row>
    <row r="28" spans="2:5" ht="36" customHeight="1">
      <c r="B28" s="276" t="s">
        <v>307</v>
      </c>
      <c r="C28" s="787" t="s">
        <v>308</v>
      </c>
      <c r="D28" s="790"/>
      <c r="E28" s="791"/>
    </row>
    <row r="30" spans="2:5">
      <c r="B30" s="773" t="s">
        <v>309</v>
      </c>
      <c r="C30" s="774"/>
      <c r="D30" s="774"/>
      <c r="E30" s="775"/>
    </row>
    <row r="31" spans="2:5" ht="18" customHeight="1">
      <c r="B31" s="277" t="s">
        <v>310</v>
      </c>
      <c r="C31" s="776" t="s">
        <v>363</v>
      </c>
      <c r="D31" s="777"/>
      <c r="E31" s="778"/>
    </row>
    <row r="33" spans="2:5" ht="17.25" customHeight="1">
      <c r="B33" s="773" t="s">
        <v>311</v>
      </c>
      <c r="C33" s="774"/>
      <c r="D33" s="774"/>
      <c r="E33" s="775"/>
    </row>
    <row r="34" spans="2:5" ht="17.25" customHeight="1">
      <c r="B34" s="277" t="s">
        <v>312</v>
      </c>
      <c r="C34" s="776" t="s">
        <v>313</v>
      </c>
      <c r="D34" s="777"/>
      <c r="E34" s="778"/>
    </row>
    <row r="35" spans="2:5" ht="17.25" customHeight="1">
      <c r="B35" s="277" t="s">
        <v>314</v>
      </c>
      <c r="C35" s="776" t="s">
        <v>365</v>
      </c>
      <c r="D35" s="777"/>
      <c r="E35" s="778"/>
    </row>
    <row r="36" spans="2:5" ht="17.25" customHeight="1">
      <c r="B36" s="277" t="s">
        <v>315</v>
      </c>
      <c r="C36" s="776" t="s">
        <v>364</v>
      </c>
      <c r="D36" s="777"/>
      <c r="E36" s="778"/>
    </row>
  </sheetData>
  <sheetProtection algorithmName="SHA-512" hashValue="0kFrGel9NSMCKvwoR+R2QMj3JQeeZz5lcAIurGqsiJMImKKH7m812lqvK8bBRM7jPgJEwOf5QeCBwMjQcfIjaA==" saltValue="hDxTU/KKQdrrgdV3LGF/oA==" spinCount="100000" sheet="1" formatRows="0"/>
  <mergeCells count="16">
    <mergeCell ref="B30:E30"/>
    <mergeCell ref="B23:E23"/>
    <mergeCell ref="B24:E24"/>
    <mergeCell ref="C26:E26"/>
    <mergeCell ref="C27:E27"/>
    <mergeCell ref="C28:E28"/>
    <mergeCell ref="C3:E3"/>
    <mergeCell ref="B5:E5"/>
    <mergeCell ref="C6:E6"/>
    <mergeCell ref="C7:E7"/>
    <mergeCell ref="C8:E8"/>
    <mergeCell ref="B33:E33"/>
    <mergeCell ref="C34:E34"/>
    <mergeCell ref="C35:E35"/>
    <mergeCell ref="C36:E36"/>
    <mergeCell ref="C31:E31"/>
  </mergeCells>
  <phoneticPr fontId="3"/>
  <pageMargins left="0.36" right="0.16" top="0.3" bottom="0.21"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D2CAA-5079-49F2-B901-A52A39C88FC8}">
  <sheetPr>
    <tabColor rgb="FF00B050"/>
    <pageSetUpPr fitToPage="1"/>
  </sheetPr>
  <dimension ref="B1:M58"/>
  <sheetViews>
    <sheetView showGridLines="0" zoomScale="80" zoomScaleNormal="80" workbookViewId="0">
      <selection activeCell="C9" sqref="C9:C10"/>
    </sheetView>
  </sheetViews>
  <sheetFormatPr defaultColWidth="8.88671875" defaultRowHeight="12"/>
  <cols>
    <col min="1" max="1" width="1" style="278" customWidth="1"/>
    <col min="2" max="2" width="4.44140625" style="278" customWidth="1"/>
    <col min="3" max="3" width="7.77734375" style="278" customWidth="1"/>
    <col min="4" max="4" width="20.6640625" style="278" customWidth="1"/>
    <col min="5" max="7" width="15.44140625" style="278" customWidth="1"/>
    <col min="8" max="9" width="14" style="278" customWidth="1"/>
    <col min="10" max="10" width="23" style="278" customWidth="1"/>
    <col min="11" max="11" width="17.88671875" style="278" customWidth="1"/>
    <col min="12" max="12" width="1.109375" style="278" customWidth="1"/>
    <col min="13" max="16384" width="8.88671875" style="278"/>
  </cols>
  <sheetData>
    <row r="1" spans="2:13" ht="21" customHeight="1">
      <c r="C1" s="278" t="s">
        <v>317</v>
      </c>
      <c r="K1" s="279">
        <v>45839</v>
      </c>
    </row>
    <row r="2" spans="2:13" ht="16.2">
      <c r="C2" s="793" t="s">
        <v>318</v>
      </c>
      <c r="D2" s="793"/>
      <c r="E2" s="793"/>
      <c r="F2" s="793"/>
      <c r="G2" s="793"/>
      <c r="H2" s="793"/>
      <c r="I2" s="793"/>
      <c r="J2" s="793"/>
      <c r="K2" s="793"/>
    </row>
    <row r="3" spans="2:13" ht="13.2">
      <c r="C3" s="794" t="s">
        <v>319</v>
      </c>
      <c r="D3" s="794"/>
      <c r="E3" s="794"/>
      <c r="F3" s="794"/>
      <c r="G3" s="794"/>
      <c r="H3" s="794"/>
      <c r="I3" s="794"/>
      <c r="J3" s="794"/>
      <c r="K3" s="794"/>
    </row>
    <row r="5" spans="2:13" ht="22.2" customHeight="1">
      <c r="B5" s="795"/>
      <c r="C5" s="796"/>
      <c r="D5" s="799" t="s">
        <v>320</v>
      </c>
      <c r="E5" s="800"/>
      <c r="F5" s="800"/>
      <c r="G5" s="801"/>
      <c r="H5" s="799" t="s">
        <v>321</v>
      </c>
      <c r="I5" s="801"/>
      <c r="J5" s="280" t="s">
        <v>322</v>
      </c>
      <c r="K5" s="281" t="s">
        <v>323</v>
      </c>
    </row>
    <row r="6" spans="2:13" s="289" customFormat="1" ht="22.2" customHeight="1" thickBot="1">
      <c r="B6" s="797"/>
      <c r="C6" s="798"/>
      <c r="D6" s="282" t="s">
        <v>324</v>
      </c>
      <c r="E6" s="283" t="s">
        <v>325</v>
      </c>
      <c r="F6" s="283" t="s">
        <v>326</v>
      </c>
      <c r="G6" s="284" t="s">
        <v>327</v>
      </c>
      <c r="H6" s="285" t="s">
        <v>328</v>
      </c>
      <c r="I6" s="284" t="s">
        <v>329</v>
      </c>
      <c r="J6" s="286"/>
      <c r="K6" s="287"/>
      <c r="L6" s="288"/>
      <c r="M6" s="288"/>
    </row>
    <row r="7" spans="2:13" ht="27" customHeight="1" thickTop="1">
      <c r="B7" s="802" t="s">
        <v>330</v>
      </c>
      <c r="C7" s="805" t="s">
        <v>331</v>
      </c>
      <c r="D7" s="290" t="s">
        <v>332</v>
      </c>
      <c r="E7" s="291" t="s">
        <v>332</v>
      </c>
      <c r="F7" s="291" t="s">
        <v>332</v>
      </c>
      <c r="G7" s="292" t="s">
        <v>332</v>
      </c>
      <c r="H7" s="293" t="s">
        <v>333</v>
      </c>
      <c r="I7" s="292" t="s">
        <v>333</v>
      </c>
      <c r="J7" s="294" t="s">
        <v>333</v>
      </c>
      <c r="K7" s="295" t="s">
        <v>333</v>
      </c>
    </row>
    <row r="8" spans="2:13" ht="111" customHeight="1" thickBot="1">
      <c r="B8" s="803"/>
      <c r="C8" s="806"/>
      <c r="D8" s="296" t="s">
        <v>368</v>
      </c>
      <c r="E8" s="297" t="s">
        <v>334</v>
      </c>
      <c r="F8" s="297" t="s">
        <v>335</v>
      </c>
      <c r="G8" s="298" t="s">
        <v>370</v>
      </c>
      <c r="H8" s="299" t="s">
        <v>333</v>
      </c>
      <c r="I8" s="300" t="s">
        <v>333</v>
      </c>
      <c r="J8" s="301" t="s">
        <v>333</v>
      </c>
      <c r="K8" s="302" t="s">
        <v>333</v>
      </c>
    </row>
    <row r="9" spans="2:13" ht="27" customHeight="1">
      <c r="B9" s="803"/>
      <c r="C9" s="807" t="s">
        <v>336</v>
      </c>
      <c r="D9" s="303" t="s">
        <v>333</v>
      </c>
      <c r="E9" s="304" t="s">
        <v>333</v>
      </c>
      <c r="F9" s="304" t="s">
        <v>333</v>
      </c>
      <c r="G9" s="305" t="s">
        <v>333</v>
      </c>
      <c r="H9" s="306" t="s">
        <v>332</v>
      </c>
      <c r="I9" s="305" t="s">
        <v>332</v>
      </c>
      <c r="J9" s="307" t="s">
        <v>332</v>
      </c>
      <c r="K9" s="307" t="s">
        <v>332</v>
      </c>
    </row>
    <row r="10" spans="2:13" ht="150" customHeight="1" thickBot="1">
      <c r="B10" s="804"/>
      <c r="C10" s="808"/>
      <c r="D10" s="308" t="s">
        <v>333</v>
      </c>
      <c r="E10" s="309" t="s">
        <v>333</v>
      </c>
      <c r="F10" s="309" t="s">
        <v>333</v>
      </c>
      <c r="G10" s="310" t="s">
        <v>333</v>
      </c>
      <c r="H10" s="311" t="s">
        <v>334</v>
      </c>
      <c r="I10" s="311" t="s">
        <v>335</v>
      </c>
      <c r="J10" s="312" t="s">
        <v>369</v>
      </c>
      <c r="K10" s="312" t="s">
        <v>337</v>
      </c>
    </row>
    <row r="11" spans="2:13" ht="22.2" customHeight="1">
      <c r="B11" s="795"/>
      <c r="C11" s="796"/>
      <c r="D11" s="809" t="s">
        <v>320</v>
      </c>
      <c r="E11" s="810"/>
      <c r="F11" s="810"/>
      <c r="G11" s="811"/>
      <c r="H11" s="809" t="s">
        <v>321</v>
      </c>
      <c r="I11" s="811"/>
      <c r="J11" s="313"/>
      <c r="K11" s="314" t="s">
        <v>338</v>
      </c>
    </row>
    <row r="12" spans="2:13" ht="22.2" customHeight="1" thickBot="1">
      <c r="B12" s="797"/>
      <c r="C12" s="798"/>
      <c r="D12" s="282" t="s">
        <v>324</v>
      </c>
      <c r="E12" s="283" t="s">
        <v>325</v>
      </c>
      <c r="F12" s="283" t="s">
        <v>326</v>
      </c>
      <c r="G12" s="284" t="s">
        <v>327</v>
      </c>
      <c r="H12" s="285" t="s">
        <v>328</v>
      </c>
      <c r="I12" s="284" t="s">
        <v>329</v>
      </c>
      <c r="J12" s="315"/>
      <c r="K12" s="316"/>
    </row>
    <row r="13" spans="2:13" ht="27" customHeight="1" thickTop="1">
      <c r="B13" s="812" t="s">
        <v>339</v>
      </c>
      <c r="C13" s="814" t="s">
        <v>340</v>
      </c>
      <c r="D13" s="317" t="s">
        <v>332</v>
      </c>
      <c r="E13" s="318" t="s">
        <v>333</v>
      </c>
      <c r="F13" s="318" t="s">
        <v>333</v>
      </c>
      <c r="G13" s="319" t="s">
        <v>332</v>
      </c>
      <c r="H13" s="320" t="s">
        <v>332</v>
      </c>
      <c r="I13" s="319" t="s">
        <v>332</v>
      </c>
      <c r="J13" s="321"/>
      <c r="K13" s="322" t="s">
        <v>333</v>
      </c>
    </row>
    <row r="14" spans="2:13" ht="114.6" customHeight="1" thickBot="1">
      <c r="B14" s="813"/>
      <c r="C14" s="815"/>
      <c r="D14" s="323" t="s">
        <v>368</v>
      </c>
      <c r="E14" s="324" t="s">
        <v>333</v>
      </c>
      <c r="F14" s="324" t="s">
        <v>333</v>
      </c>
      <c r="G14" s="325" t="s">
        <v>367</v>
      </c>
      <c r="H14" s="326" t="s">
        <v>366</v>
      </c>
      <c r="I14" s="326" t="s">
        <v>335</v>
      </c>
      <c r="J14" s="327"/>
      <c r="K14" s="328" t="s">
        <v>333</v>
      </c>
    </row>
    <row r="17" spans="3:11">
      <c r="C17" s="792"/>
      <c r="D17" s="792"/>
      <c r="E17" s="792"/>
      <c r="F17" s="792"/>
      <c r="G17" s="792"/>
      <c r="H17" s="792"/>
      <c r="I17" s="792"/>
      <c r="J17" s="792"/>
      <c r="K17" s="792"/>
    </row>
    <row r="58" spans="2:2">
      <c r="B58" s="329">
        <v>45422</v>
      </c>
    </row>
  </sheetData>
  <sheetProtection algorithmName="SHA-512" hashValue="ZDZtId/7JEgVlsxhBB3d8V/drIqfeiMB1xliJVMcSh+ARYie3OeQLDbOR2ROKHBhhCdaJlri7e64cIUXNxeQ4A==" saltValue="zwsh/RyTQfjKtM07/yy0oA==" spinCount="100000" sheet="1" objects="1" scenarios="1"/>
  <mergeCells count="14">
    <mergeCell ref="C17:K17"/>
    <mergeCell ref="C2:K2"/>
    <mergeCell ref="C3:K3"/>
    <mergeCell ref="B5:C6"/>
    <mergeCell ref="D5:G5"/>
    <mergeCell ref="H5:I5"/>
    <mergeCell ref="B7:B10"/>
    <mergeCell ref="C7:C8"/>
    <mergeCell ref="C9:C10"/>
    <mergeCell ref="B11:C12"/>
    <mergeCell ref="D11:G11"/>
    <mergeCell ref="H11:I11"/>
    <mergeCell ref="B13:B14"/>
    <mergeCell ref="C13:C14"/>
  </mergeCells>
  <phoneticPr fontId="3"/>
  <pageMargins left="0.33" right="0.19685039370078741" top="0.53" bottom="0.23" header="0.31496062992125984" footer="0.19"/>
  <pageSetup paperSize="9" scale="9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6D6E-AB0A-4FAF-932C-7C12B832A15A}">
  <sheetPr>
    <tabColor rgb="FFFFFF00"/>
    <pageSetUpPr fitToPage="1"/>
  </sheetPr>
  <dimension ref="A1:BT30"/>
  <sheetViews>
    <sheetView showGridLines="0" zoomScale="60" zoomScaleNormal="60" workbookViewId="0">
      <pane xSplit="1" ySplit="2" topLeftCell="B3" activePane="bottomRight" state="frozen"/>
      <selection activeCell="AB3" sqref="AB3:AD7"/>
      <selection pane="topRight" activeCell="AB3" sqref="AB3:AD7"/>
      <selection pane="bottomLeft" activeCell="AB3" sqref="AB3:AD7"/>
      <selection pane="bottomRight" activeCell="AT3" sqref="AT3:AV7"/>
    </sheetView>
  </sheetViews>
  <sheetFormatPr defaultColWidth="9.77734375" defaultRowHeight="16.2"/>
  <cols>
    <col min="1" max="1" width="7" style="15" customWidth="1"/>
    <col min="2" max="15" width="5.109375" style="14" customWidth="1"/>
    <col min="16" max="16" width="6.6640625" style="14" customWidth="1"/>
    <col min="17" max="17" width="6.88671875" style="14" customWidth="1"/>
    <col min="18" max="18" width="5.109375" style="14" customWidth="1"/>
    <col min="19" max="21" width="15" style="14" customWidth="1"/>
    <col min="22" max="22" width="21.21875" style="14" customWidth="1"/>
    <col min="23" max="23" width="19.44140625" style="14" customWidth="1"/>
    <col min="24" max="24" width="27.77734375" style="14" customWidth="1"/>
    <col min="25" max="63" width="6.109375" style="14" customWidth="1"/>
    <col min="64" max="64" width="15.6640625" style="14" customWidth="1"/>
    <col min="65" max="65" width="14.44140625" style="14" customWidth="1"/>
    <col min="66" max="72" width="6.109375" style="14" customWidth="1"/>
    <col min="73" max="125" width="6.33203125" style="14" customWidth="1"/>
    <col min="126" max="16384" width="9.77734375" style="14"/>
  </cols>
  <sheetData>
    <row r="1" spans="1:72" ht="39.6" customHeight="1">
      <c r="B1" s="851" t="s">
        <v>342</v>
      </c>
      <c r="C1" s="851"/>
      <c r="D1" s="851"/>
      <c r="E1" s="851"/>
      <c r="F1" s="851"/>
      <c r="G1" s="851"/>
      <c r="H1" s="851"/>
      <c r="I1" s="851"/>
      <c r="J1" s="851"/>
      <c r="K1" s="851"/>
      <c r="L1" s="851"/>
      <c r="M1" s="851"/>
      <c r="N1" s="851"/>
      <c r="O1" s="851"/>
      <c r="P1" s="851"/>
      <c r="Q1" s="851"/>
      <c r="R1" s="851"/>
      <c r="S1" s="851"/>
      <c r="T1" s="851"/>
      <c r="U1" s="851"/>
      <c r="V1" s="851"/>
      <c r="BO1" s="852" t="s">
        <v>341</v>
      </c>
      <c r="BP1" s="852"/>
      <c r="BQ1" s="852"/>
      <c r="BR1" s="852"/>
      <c r="BS1" s="852"/>
      <c r="BT1" s="852"/>
    </row>
    <row r="2" spans="1:72" s="19" customFormat="1" ht="46.95" customHeight="1">
      <c r="A2" s="1" t="s">
        <v>2</v>
      </c>
      <c r="B2" s="850" t="s">
        <v>3</v>
      </c>
      <c r="C2" s="850"/>
      <c r="D2" s="850"/>
      <c r="E2" s="850"/>
      <c r="F2" s="850" t="s">
        <v>4</v>
      </c>
      <c r="G2" s="850"/>
      <c r="H2" s="850"/>
      <c r="I2" s="850"/>
      <c r="J2" s="850" t="s">
        <v>5</v>
      </c>
      <c r="K2" s="850"/>
      <c r="L2" s="850"/>
      <c r="M2" s="850" t="s">
        <v>6</v>
      </c>
      <c r="N2" s="850"/>
      <c r="O2" s="850"/>
      <c r="P2" s="850" t="s">
        <v>7</v>
      </c>
      <c r="Q2" s="850"/>
      <c r="R2" s="850"/>
      <c r="S2" s="850" t="s">
        <v>8</v>
      </c>
      <c r="T2" s="850"/>
      <c r="U2" s="850"/>
      <c r="V2" s="850" t="s">
        <v>9</v>
      </c>
      <c r="W2" s="850"/>
      <c r="X2" s="850"/>
      <c r="Y2" s="850" t="s">
        <v>10</v>
      </c>
      <c r="Z2" s="850"/>
      <c r="AA2" s="850"/>
      <c r="AB2" s="850" t="s">
        <v>11</v>
      </c>
      <c r="AC2" s="850"/>
      <c r="AD2" s="850"/>
      <c r="AE2" s="850" t="s">
        <v>12</v>
      </c>
      <c r="AF2" s="850"/>
      <c r="AG2" s="850"/>
      <c r="AH2" s="850" t="s">
        <v>13</v>
      </c>
      <c r="AI2" s="850"/>
      <c r="AJ2" s="850"/>
      <c r="AK2" s="850" t="s">
        <v>14</v>
      </c>
      <c r="AL2" s="850"/>
      <c r="AM2" s="850"/>
      <c r="AN2" s="850" t="s">
        <v>15</v>
      </c>
      <c r="AO2" s="850"/>
      <c r="AP2" s="850"/>
      <c r="AQ2" s="850" t="s">
        <v>16</v>
      </c>
      <c r="AR2" s="850"/>
      <c r="AS2" s="850"/>
      <c r="AT2" s="850" t="s">
        <v>17</v>
      </c>
      <c r="AU2" s="850"/>
      <c r="AV2" s="850"/>
      <c r="AW2" s="850" t="s">
        <v>18</v>
      </c>
      <c r="AX2" s="850"/>
      <c r="AY2" s="850"/>
      <c r="AZ2" s="850" t="s">
        <v>19</v>
      </c>
      <c r="BA2" s="850"/>
      <c r="BB2" s="850"/>
      <c r="BC2" s="850" t="s">
        <v>20</v>
      </c>
      <c r="BD2" s="850"/>
      <c r="BE2" s="850"/>
      <c r="BF2" s="850" t="s">
        <v>21</v>
      </c>
      <c r="BG2" s="850"/>
      <c r="BH2" s="850"/>
      <c r="BI2" s="850" t="s">
        <v>22</v>
      </c>
      <c r="BJ2" s="850"/>
      <c r="BK2" s="850"/>
      <c r="BL2" s="2" t="s">
        <v>23</v>
      </c>
      <c r="BM2" s="2" t="s">
        <v>24</v>
      </c>
      <c r="BN2" s="844" t="s">
        <v>25</v>
      </c>
      <c r="BO2" s="845"/>
      <c r="BP2" s="845"/>
      <c r="BQ2" s="846" t="s">
        <v>26</v>
      </c>
      <c r="BR2" s="847"/>
      <c r="BS2" s="847"/>
      <c r="BT2" s="847"/>
    </row>
    <row r="3" spans="1:72" ht="273.75" customHeight="1">
      <c r="A3" s="848" t="s">
        <v>69</v>
      </c>
      <c r="B3" s="827" t="s">
        <v>27</v>
      </c>
      <c r="C3" s="828"/>
      <c r="D3" s="828"/>
      <c r="E3" s="829"/>
      <c r="F3" s="827" t="s">
        <v>28</v>
      </c>
      <c r="G3" s="828"/>
      <c r="H3" s="828"/>
      <c r="I3" s="829"/>
      <c r="J3" s="827" t="s">
        <v>28</v>
      </c>
      <c r="K3" s="828"/>
      <c r="L3" s="829"/>
      <c r="M3" s="827" t="s">
        <v>29</v>
      </c>
      <c r="N3" s="828"/>
      <c r="O3" s="829"/>
      <c r="P3" s="827" t="s">
        <v>30</v>
      </c>
      <c r="Q3" s="828"/>
      <c r="R3" s="829"/>
      <c r="S3" s="827" t="s">
        <v>343</v>
      </c>
      <c r="T3" s="828"/>
      <c r="U3" s="829"/>
      <c r="V3" s="827" t="s">
        <v>344</v>
      </c>
      <c r="W3" s="828"/>
      <c r="X3" s="829"/>
      <c r="Y3" s="827" t="s">
        <v>31</v>
      </c>
      <c r="Z3" s="828"/>
      <c r="AA3" s="829"/>
      <c r="AB3" s="827" t="s">
        <v>32</v>
      </c>
      <c r="AC3" s="828"/>
      <c r="AD3" s="829"/>
      <c r="AE3" s="827" t="s">
        <v>33</v>
      </c>
      <c r="AF3" s="828"/>
      <c r="AG3" s="829"/>
      <c r="AH3" s="827" t="s">
        <v>266</v>
      </c>
      <c r="AI3" s="828"/>
      <c r="AJ3" s="829"/>
      <c r="AK3" s="827" t="s">
        <v>34</v>
      </c>
      <c r="AL3" s="828"/>
      <c r="AM3" s="829"/>
      <c r="AN3" s="827" t="s">
        <v>35</v>
      </c>
      <c r="AO3" s="828"/>
      <c r="AP3" s="829"/>
      <c r="AQ3" s="827" t="s">
        <v>36</v>
      </c>
      <c r="AR3" s="828"/>
      <c r="AS3" s="829"/>
      <c r="AT3" s="827" t="s">
        <v>37</v>
      </c>
      <c r="AU3" s="828"/>
      <c r="AV3" s="829"/>
      <c r="AW3" s="827" t="s">
        <v>38</v>
      </c>
      <c r="AX3" s="828"/>
      <c r="AY3" s="829"/>
      <c r="AZ3" s="827" t="s">
        <v>39</v>
      </c>
      <c r="BA3" s="828"/>
      <c r="BB3" s="829"/>
      <c r="BC3" s="827" t="s">
        <v>40</v>
      </c>
      <c r="BD3" s="828"/>
      <c r="BE3" s="829"/>
      <c r="BF3" s="827" t="s">
        <v>41</v>
      </c>
      <c r="BG3" s="828"/>
      <c r="BH3" s="829"/>
      <c r="BI3" s="827" t="s">
        <v>42</v>
      </c>
      <c r="BJ3" s="828"/>
      <c r="BK3" s="829"/>
      <c r="BL3" s="3" t="s">
        <v>43</v>
      </c>
      <c r="BM3" s="836" t="s">
        <v>44</v>
      </c>
      <c r="BN3" s="827" t="s">
        <v>45</v>
      </c>
      <c r="BO3" s="828"/>
      <c r="BP3" s="829"/>
      <c r="BQ3" s="827" t="s">
        <v>46</v>
      </c>
      <c r="BR3" s="828"/>
      <c r="BS3" s="828"/>
      <c r="BT3" s="829"/>
    </row>
    <row r="4" spans="1:72" ht="300" customHeight="1">
      <c r="A4" s="849"/>
      <c r="B4" s="830"/>
      <c r="C4" s="831"/>
      <c r="D4" s="831"/>
      <c r="E4" s="832"/>
      <c r="F4" s="830"/>
      <c r="G4" s="831"/>
      <c r="H4" s="831"/>
      <c r="I4" s="832"/>
      <c r="J4" s="830"/>
      <c r="K4" s="831"/>
      <c r="L4" s="832"/>
      <c r="M4" s="830"/>
      <c r="N4" s="831"/>
      <c r="O4" s="832"/>
      <c r="P4" s="830"/>
      <c r="Q4" s="831"/>
      <c r="R4" s="832"/>
      <c r="S4" s="830"/>
      <c r="T4" s="831"/>
      <c r="U4" s="832"/>
      <c r="V4" s="830"/>
      <c r="W4" s="831"/>
      <c r="X4" s="832"/>
      <c r="Y4" s="830"/>
      <c r="Z4" s="831"/>
      <c r="AA4" s="832"/>
      <c r="AB4" s="830"/>
      <c r="AC4" s="831"/>
      <c r="AD4" s="832"/>
      <c r="AE4" s="830"/>
      <c r="AF4" s="831"/>
      <c r="AG4" s="832"/>
      <c r="AH4" s="830"/>
      <c r="AI4" s="831"/>
      <c r="AJ4" s="832"/>
      <c r="AK4" s="830"/>
      <c r="AL4" s="831"/>
      <c r="AM4" s="832"/>
      <c r="AN4" s="830"/>
      <c r="AO4" s="831"/>
      <c r="AP4" s="832"/>
      <c r="AQ4" s="830"/>
      <c r="AR4" s="831"/>
      <c r="AS4" s="832"/>
      <c r="AT4" s="830"/>
      <c r="AU4" s="831"/>
      <c r="AV4" s="832"/>
      <c r="AW4" s="830"/>
      <c r="AX4" s="831"/>
      <c r="AY4" s="832"/>
      <c r="AZ4" s="830"/>
      <c r="BA4" s="831"/>
      <c r="BB4" s="832"/>
      <c r="BC4" s="830"/>
      <c r="BD4" s="831"/>
      <c r="BE4" s="832"/>
      <c r="BF4" s="830"/>
      <c r="BG4" s="831"/>
      <c r="BH4" s="832"/>
      <c r="BI4" s="830"/>
      <c r="BJ4" s="831"/>
      <c r="BK4" s="832"/>
      <c r="BL4" s="6" t="s">
        <v>267</v>
      </c>
      <c r="BM4" s="837"/>
      <c r="BN4" s="830"/>
      <c r="BO4" s="831"/>
      <c r="BP4" s="832"/>
      <c r="BQ4" s="830"/>
      <c r="BR4" s="831"/>
      <c r="BS4" s="831"/>
      <c r="BT4" s="832"/>
    </row>
    <row r="5" spans="1:72" ht="259.5" customHeight="1">
      <c r="A5" s="18"/>
      <c r="B5" s="4"/>
      <c r="C5" s="5"/>
      <c r="D5" s="5"/>
      <c r="E5" s="6"/>
      <c r="F5" s="4"/>
      <c r="G5" s="5"/>
      <c r="H5" s="5"/>
      <c r="I5" s="6"/>
      <c r="J5" s="4"/>
      <c r="K5" s="5"/>
      <c r="L5" s="6"/>
      <c r="M5" s="4"/>
      <c r="N5" s="5"/>
      <c r="O5" s="6"/>
      <c r="P5" s="4"/>
      <c r="Q5" s="5"/>
      <c r="R5" s="6"/>
      <c r="S5" s="830"/>
      <c r="T5" s="831"/>
      <c r="U5" s="832"/>
      <c r="V5" s="830"/>
      <c r="W5" s="831"/>
      <c r="X5" s="832"/>
      <c r="Y5" s="830"/>
      <c r="Z5" s="831"/>
      <c r="AA5" s="832"/>
      <c r="AB5" s="830"/>
      <c r="AC5" s="831"/>
      <c r="AD5" s="832"/>
      <c r="AE5" s="830"/>
      <c r="AF5" s="831"/>
      <c r="AG5" s="832"/>
      <c r="AH5" s="830"/>
      <c r="AI5" s="831"/>
      <c r="AJ5" s="832"/>
      <c r="AK5" s="830"/>
      <c r="AL5" s="831"/>
      <c r="AM5" s="832"/>
      <c r="AN5" s="830"/>
      <c r="AO5" s="831"/>
      <c r="AP5" s="832"/>
      <c r="AQ5" s="830"/>
      <c r="AR5" s="831"/>
      <c r="AS5" s="832"/>
      <c r="AT5" s="830"/>
      <c r="AU5" s="831"/>
      <c r="AV5" s="832"/>
      <c r="AW5" s="830"/>
      <c r="AX5" s="831"/>
      <c r="AY5" s="832"/>
      <c r="AZ5" s="830"/>
      <c r="BA5" s="831"/>
      <c r="BB5" s="832"/>
      <c r="BC5" s="830"/>
      <c r="BD5" s="831"/>
      <c r="BE5" s="832"/>
      <c r="BF5" s="830"/>
      <c r="BG5" s="831"/>
      <c r="BH5" s="832"/>
      <c r="BI5" s="830"/>
      <c r="BJ5" s="831"/>
      <c r="BK5" s="832"/>
      <c r="BL5" s="6"/>
      <c r="BM5" s="7"/>
      <c r="BN5" s="830"/>
      <c r="BO5" s="831"/>
      <c r="BP5" s="832"/>
      <c r="BQ5" s="830"/>
      <c r="BR5" s="831"/>
      <c r="BS5" s="831"/>
      <c r="BT5" s="832"/>
    </row>
    <row r="6" spans="1:72" ht="227.25" customHeight="1">
      <c r="A6" s="18"/>
      <c r="B6" s="4"/>
      <c r="C6" s="5"/>
      <c r="D6" s="5"/>
      <c r="E6" s="6"/>
      <c r="F6" s="4"/>
      <c r="G6" s="5"/>
      <c r="H6" s="5"/>
      <c r="I6" s="6"/>
      <c r="J6" s="4"/>
      <c r="K6" s="5"/>
      <c r="L6" s="6"/>
      <c r="M6" s="4"/>
      <c r="N6" s="5"/>
      <c r="O6" s="6"/>
      <c r="P6" s="830"/>
      <c r="Q6" s="831"/>
      <c r="R6" s="832"/>
      <c r="S6" s="830"/>
      <c r="T6" s="831"/>
      <c r="U6" s="832"/>
      <c r="V6" s="830"/>
      <c r="W6" s="831"/>
      <c r="X6" s="832"/>
      <c r="Y6" s="830"/>
      <c r="Z6" s="831"/>
      <c r="AA6" s="832"/>
      <c r="AB6" s="830"/>
      <c r="AC6" s="831"/>
      <c r="AD6" s="832"/>
      <c r="AE6" s="830"/>
      <c r="AF6" s="831"/>
      <c r="AG6" s="832"/>
      <c r="AH6" s="830"/>
      <c r="AI6" s="831"/>
      <c r="AJ6" s="832"/>
      <c r="AK6" s="830"/>
      <c r="AL6" s="831"/>
      <c r="AM6" s="832"/>
      <c r="AN6" s="830"/>
      <c r="AO6" s="831"/>
      <c r="AP6" s="832"/>
      <c r="AQ6" s="830"/>
      <c r="AR6" s="831"/>
      <c r="AS6" s="832"/>
      <c r="AT6" s="830"/>
      <c r="AU6" s="831"/>
      <c r="AV6" s="832"/>
      <c r="AW6" s="830"/>
      <c r="AX6" s="831"/>
      <c r="AY6" s="832"/>
      <c r="AZ6" s="830"/>
      <c r="BA6" s="831"/>
      <c r="BB6" s="832"/>
      <c r="BC6" s="830"/>
      <c r="BD6" s="831"/>
      <c r="BE6" s="832"/>
      <c r="BF6" s="830"/>
      <c r="BG6" s="831"/>
      <c r="BH6" s="832"/>
      <c r="BI6" s="830"/>
      <c r="BJ6" s="831"/>
      <c r="BK6" s="832"/>
      <c r="BL6" s="6"/>
      <c r="BM6" s="7"/>
      <c r="BN6" s="830"/>
      <c r="BO6" s="831"/>
      <c r="BP6" s="832"/>
      <c r="BQ6" s="830"/>
      <c r="BR6" s="831"/>
      <c r="BS6" s="831"/>
      <c r="BT6" s="832"/>
    </row>
    <row r="7" spans="1:72" ht="409.5" customHeight="1">
      <c r="A7" s="17"/>
      <c r="B7" s="8"/>
      <c r="C7" s="9"/>
      <c r="D7" s="9"/>
      <c r="E7" s="10"/>
      <c r="F7" s="8"/>
      <c r="G7" s="9"/>
      <c r="H7" s="9"/>
      <c r="I7" s="10"/>
      <c r="J7" s="8"/>
      <c r="K7" s="9"/>
      <c r="L7" s="10"/>
      <c r="M7" s="8"/>
      <c r="N7" s="9"/>
      <c r="O7" s="10"/>
      <c r="P7" s="841"/>
      <c r="Q7" s="842"/>
      <c r="R7" s="843"/>
      <c r="S7" s="833"/>
      <c r="T7" s="834"/>
      <c r="U7" s="835"/>
      <c r="V7" s="833"/>
      <c r="W7" s="834"/>
      <c r="X7" s="835"/>
      <c r="Y7" s="833"/>
      <c r="Z7" s="834"/>
      <c r="AA7" s="835"/>
      <c r="AB7" s="833"/>
      <c r="AC7" s="834"/>
      <c r="AD7" s="835"/>
      <c r="AE7" s="833"/>
      <c r="AF7" s="834"/>
      <c r="AG7" s="835"/>
      <c r="AH7" s="833"/>
      <c r="AI7" s="834"/>
      <c r="AJ7" s="835"/>
      <c r="AK7" s="833"/>
      <c r="AL7" s="834"/>
      <c r="AM7" s="835"/>
      <c r="AN7" s="833"/>
      <c r="AO7" s="834"/>
      <c r="AP7" s="835"/>
      <c r="AQ7" s="833"/>
      <c r="AR7" s="834"/>
      <c r="AS7" s="835"/>
      <c r="AT7" s="833"/>
      <c r="AU7" s="834"/>
      <c r="AV7" s="835"/>
      <c r="AW7" s="833"/>
      <c r="AX7" s="834"/>
      <c r="AY7" s="835"/>
      <c r="AZ7" s="833"/>
      <c r="BA7" s="834"/>
      <c r="BB7" s="835"/>
      <c r="BC7" s="833"/>
      <c r="BD7" s="834"/>
      <c r="BE7" s="835"/>
      <c r="BF7" s="833"/>
      <c r="BG7" s="834"/>
      <c r="BH7" s="835"/>
      <c r="BI7" s="833"/>
      <c r="BJ7" s="834"/>
      <c r="BK7" s="835"/>
      <c r="BL7" s="10"/>
      <c r="BM7" s="11"/>
      <c r="BN7" s="833"/>
      <c r="BO7" s="834"/>
      <c r="BP7" s="835"/>
      <c r="BQ7" s="833"/>
      <c r="BR7" s="834"/>
      <c r="BS7" s="834"/>
      <c r="BT7" s="835"/>
    </row>
    <row r="8" spans="1:72" s="15" customFormat="1" ht="19.95" hidden="1" customHeight="1">
      <c r="A8" s="819" t="s">
        <v>47</v>
      </c>
      <c r="B8" s="816" t="s">
        <v>48</v>
      </c>
      <c r="C8" s="816"/>
      <c r="D8" s="816"/>
      <c r="E8" s="816"/>
      <c r="F8" s="821" t="s">
        <v>49</v>
      </c>
      <c r="G8" s="822"/>
      <c r="H8" s="822"/>
      <c r="I8" s="823"/>
      <c r="J8" s="821" t="s">
        <v>50</v>
      </c>
      <c r="K8" s="822"/>
      <c r="L8" s="823"/>
      <c r="M8" s="12" t="s">
        <v>51</v>
      </c>
      <c r="N8" s="106"/>
      <c r="O8" s="106"/>
      <c r="P8" s="108" t="s">
        <v>52</v>
      </c>
      <c r="Q8" s="109"/>
      <c r="R8" s="109"/>
      <c r="S8" s="12" t="s">
        <v>68</v>
      </c>
      <c r="T8" s="106"/>
      <c r="U8" s="106"/>
      <c r="V8" s="12" t="s">
        <v>53</v>
      </c>
      <c r="W8" s="106"/>
      <c r="X8" s="106"/>
      <c r="Y8" s="12" t="s">
        <v>54</v>
      </c>
      <c r="Z8" s="106"/>
      <c r="AA8" s="106"/>
      <c r="AB8" s="12" t="s">
        <v>55</v>
      </c>
      <c r="AC8" s="106"/>
      <c r="AD8" s="106"/>
      <c r="AE8" s="816" t="s">
        <v>56</v>
      </c>
      <c r="AF8" s="817"/>
      <c r="AG8" s="817"/>
      <c r="AH8" s="816" t="s">
        <v>57</v>
      </c>
      <c r="AI8" s="817"/>
      <c r="AJ8" s="817"/>
      <c r="AK8" s="816" t="s">
        <v>58</v>
      </c>
      <c r="AL8" s="817"/>
      <c r="AM8" s="817"/>
      <c r="AN8" s="816" t="s">
        <v>59</v>
      </c>
      <c r="AO8" s="817"/>
      <c r="AP8" s="817"/>
      <c r="AQ8" s="816" t="s">
        <v>60</v>
      </c>
      <c r="AR8" s="816"/>
      <c r="AS8" s="816"/>
      <c r="AT8" s="816" t="s">
        <v>61</v>
      </c>
      <c r="AU8" s="816"/>
      <c r="AV8" s="816"/>
      <c r="AW8" s="816" t="s">
        <v>62</v>
      </c>
      <c r="AX8" s="816"/>
      <c r="AY8" s="816"/>
      <c r="AZ8" s="816" t="s">
        <v>63</v>
      </c>
      <c r="BA8" s="816"/>
      <c r="BB8" s="816"/>
      <c r="BC8" s="816" t="s">
        <v>64</v>
      </c>
      <c r="BD8" s="816"/>
      <c r="BE8" s="816"/>
      <c r="BF8" s="816" t="s">
        <v>65</v>
      </c>
      <c r="BG8" s="816"/>
      <c r="BH8" s="816"/>
      <c r="BI8" s="816" t="s">
        <v>66</v>
      </c>
      <c r="BJ8" s="816"/>
      <c r="BK8" s="816"/>
      <c r="BL8" s="13"/>
      <c r="BM8" s="838"/>
      <c r="BN8" s="816" t="s">
        <v>67</v>
      </c>
      <c r="BO8" s="816"/>
      <c r="BP8" s="816"/>
      <c r="BQ8" s="821"/>
      <c r="BR8" s="822"/>
      <c r="BS8" s="822"/>
      <c r="BT8" s="823"/>
    </row>
    <row r="9" spans="1:72" s="15" customFormat="1" ht="19.95" hidden="1" customHeight="1">
      <c r="A9" s="819"/>
      <c r="B9" s="820"/>
      <c r="C9" s="820"/>
      <c r="D9" s="820"/>
      <c r="E9" s="820"/>
      <c r="F9" s="821"/>
      <c r="G9" s="822"/>
      <c r="H9" s="822"/>
      <c r="I9" s="823"/>
      <c r="J9" s="821"/>
      <c r="K9" s="822"/>
      <c r="L9" s="823"/>
      <c r="M9" s="107"/>
      <c r="N9" s="107"/>
      <c r="O9" s="107"/>
      <c r="P9" s="110"/>
      <c r="Q9" s="110"/>
      <c r="R9" s="110"/>
      <c r="S9" s="107"/>
      <c r="T9" s="107"/>
      <c r="U9" s="107"/>
      <c r="V9" s="107"/>
      <c r="W9" s="107"/>
      <c r="X9" s="107"/>
      <c r="Y9" s="107"/>
      <c r="Z9" s="107"/>
      <c r="AA9" s="107"/>
      <c r="AB9" s="107"/>
      <c r="AC9" s="107"/>
      <c r="AD9" s="107"/>
      <c r="AE9" s="818"/>
      <c r="AF9" s="818"/>
      <c r="AG9" s="818"/>
      <c r="AH9" s="818"/>
      <c r="AI9" s="818"/>
      <c r="AJ9" s="818"/>
      <c r="AK9" s="818"/>
      <c r="AL9" s="818"/>
      <c r="AM9" s="818"/>
      <c r="AN9" s="818"/>
      <c r="AO9" s="818"/>
      <c r="AP9" s="818"/>
      <c r="AQ9" s="820"/>
      <c r="AR9" s="820"/>
      <c r="AS9" s="820"/>
      <c r="AT9" s="820"/>
      <c r="AU9" s="820"/>
      <c r="AV9" s="820"/>
      <c r="AW9" s="820"/>
      <c r="AX9" s="820"/>
      <c r="AY9" s="820"/>
      <c r="AZ9" s="820"/>
      <c r="BA9" s="820"/>
      <c r="BB9" s="820"/>
      <c r="BC9" s="820"/>
      <c r="BD9" s="820"/>
      <c r="BE9" s="820"/>
      <c r="BF9" s="820"/>
      <c r="BG9" s="820"/>
      <c r="BH9" s="820"/>
      <c r="BI9" s="820"/>
      <c r="BJ9" s="820"/>
      <c r="BK9" s="820"/>
      <c r="BL9" s="13"/>
      <c r="BM9" s="839"/>
      <c r="BN9" s="820"/>
      <c r="BO9" s="820"/>
      <c r="BP9" s="820"/>
      <c r="BQ9" s="821"/>
      <c r="BR9" s="822"/>
      <c r="BS9" s="822"/>
      <c r="BT9" s="823"/>
    </row>
    <row r="10" spans="1:72" s="15" customFormat="1" ht="19.95" hidden="1" customHeight="1">
      <c r="A10" s="819"/>
      <c r="B10" s="820"/>
      <c r="C10" s="820"/>
      <c r="D10" s="820"/>
      <c r="E10" s="820"/>
      <c r="F10" s="821"/>
      <c r="G10" s="822"/>
      <c r="H10" s="822"/>
      <c r="I10" s="823"/>
      <c r="J10" s="821"/>
      <c r="K10" s="822"/>
      <c r="L10" s="823"/>
      <c r="M10" s="107"/>
      <c r="N10" s="107"/>
      <c r="O10" s="107"/>
      <c r="P10" s="110"/>
      <c r="Q10" s="110"/>
      <c r="R10" s="110"/>
      <c r="S10" s="107"/>
      <c r="T10" s="107"/>
      <c r="U10" s="107"/>
      <c r="V10" s="107"/>
      <c r="W10" s="107"/>
      <c r="X10" s="107"/>
      <c r="Y10" s="107"/>
      <c r="Z10" s="107"/>
      <c r="AA10" s="107"/>
      <c r="AB10" s="107"/>
      <c r="AC10" s="107"/>
      <c r="AD10" s="107"/>
      <c r="AE10" s="818"/>
      <c r="AF10" s="818"/>
      <c r="AG10" s="818"/>
      <c r="AH10" s="818"/>
      <c r="AI10" s="818"/>
      <c r="AJ10" s="818"/>
      <c r="AK10" s="818"/>
      <c r="AL10" s="818"/>
      <c r="AM10" s="818"/>
      <c r="AN10" s="818"/>
      <c r="AO10" s="818"/>
      <c r="AP10" s="818"/>
      <c r="AQ10" s="820"/>
      <c r="AR10" s="820"/>
      <c r="AS10" s="820"/>
      <c r="AT10" s="820"/>
      <c r="AU10" s="820"/>
      <c r="AV10" s="820"/>
      <c r="AW10" s="820"/>
      <c r="AX10" s="820"/>
      <c r="AY10" s="820"/>
      <c r="AZ10" s="820"/>
      <c r="BA10" s="820"/>
      <c r="BB10" s="820"/>
      <c r="BC10" s="820"/>
      <c r="BD10" s="820"/>
      <c r="BE10" s="820"/>
      <c r="BF10" s="820"/>
      <c r="BG10" s="820"/>
      <c r="BH10" s="820"/>
      <c r="BI10" s="820"/>
      <c r="BJ10" s="820"/>
      <c r="BK10" s="820"/>
      <c r="BL10" s="13"/>
      <c r="BM10" s="839"/>
      <c r="BN10" s="820"/>
      <c r="BO10" s="820"/>
      <c r="BP10" s="820"/>
      <c r="BQ10" s="821"/>
      <c r="BR10" s="822"/>
      <c r="BS10" s="822"/>
      <c r="BT10" s="823"/>
    </row>
    <row r="11" spans="1:72" s="15" customFormat="1" ht="19.95" hidden="1" customHeight="1">
      <c r="A11" s="819"/>
      <c r="B11" s="820"/>
      <c r="C11" s="820"/>
      <c r="D11" s="820"/>
      <c r="E11" s="820"/>
      <c r="F11" s="821"/>
      <c r="G11" s="822"/>
      <c r="H11" s="822"/>
      <c r="I11" s="823"/>
      <c r="J11" s="821"/>
      <c r="K11" s="822"/>
      <c r="L11" s="823"/>
      <c r="M11" s="107"/>
      <c r="N11" s="107"/>
      <c r="O11" s="107"/>
      <c r="P11" s="110"/>
      <c r="Q11" s="110"/>
      <c r="R11" s="110"/>
      <c r="S11" s="107"/>
      <c r="T11" s="107"/>
      <c r="U11" s="107"/>
      <c r="V11" s="107"/>
      <c r="W11" s="107"/>
      <c r="X11" s="107"/>
      <c r="Y11" s="107"/>
      <c r="Z11" s="107"/>
      <c r="AA11" s="107"/>
      <c r="AB11" s="107"/>
      <c r="AC11" s="107"/>
      <c r="AD11" s="107"/>
      <c r="AE11" s="818"/>
      <c r="AF11" s="818"/>
      <c r="AG11" s="818"/>
      <c r="AH11" s="818"/>
      <c r="AI11" s="818"/>
      <c r="AJ11" s="818"/>
      <c r="AK11" s="818"/>
      <c r="AL11" s="818"/>
      <c r="AM11" s="818"/>
      <c r="AN11" s="818"/>
      <c r="AO11" s="818"/>
      <c r="AP11" s="818"/>
      <c r="AQ11" s="820"/>
      <c r="AR11" s="820"/>
      <c r="AS11" s="820"/>
      <c r="AT11" s="820"/>
      <c r="AU11" s="820"/>
      <c r="AV11" s="820"/>
      <c r="AW11" s="820"/>
      <c r="AX11" s="820"/>
      <c r="AY11" s="820"/>
      <c r="AZ11" s="820"/>
      <c r="BA11" s="820"/>
      <c r="BB11" s="820"/>
      <c r="BC11" s="820"/>
      <c r="BD11" s="820"/>
      <c r="BE11" s="820"/>
      <c r="BF11" s="820"/>
      <c r="BG11" s="820"/>
      <c r="BH11" s="820"/>
      <c r="BI11" s="820"/>
      <c r="BJ11" s="820"/>
      <c r="BK11" s="820"/>
      <c r="BL11" s="13"/>
      <c r="BM11" s="839"/>
      <c r="BN11" s="820"/>
      <c r="BO11" s="820"/>
      <c r="BP11" s="820"/>
      <c r="BQ11" s="821"/>
      <c r="BR11" s="822"/>
      <c r="BS11" s="822"/>
      <c r="BT11" s="823"/>
    </row>
    <row r="12" spans="1:72" s="15" customFormat="1" ht="19.95" hidden="1" customHeight="1">
      <c r="A12" s="819"/>
      <c r="B12" s="820"/>
      <c r="C12" s="820"/>
      <c r="D12" s="820"/>
      <c r="E12" s="820"/>
      <c r="F12" s="821"/>
      <c r="G12" s="822"/>
      <c r="H12" s="822"/>
      <c r="I12" s="823"/>
      <c r="J12" s="821"/>
      <c r="K12" s="822"/>
      <c r="L12" s="823"/>
      <c r="M12" s="107"/>
      <c r="N12" s="16"/>
      <c r="O12" s="16"/>
      <c r="P12" s="16"/>
      <c r="Q12" s="16"/>
      <c r="R12" s="16"/>
      <c r="S12" s="16"/>
      <c r="T12" s="16"/>
      <c r="U12" s="16"/>
      <c r="V12" s="16"/>
      <c r="W12" s="16"/>
      <c r="X12" s="16"/>
      <c r="Y12" s="16"/>
      <c r="Z12" s="16"/>
      <c r="AA12" s="16"/>
      <c r="AB12" s="16"/>
      <c r="AC12" s="107"/>
      <c r="AD12" s="107"/>
      <c r="AE12" s="818"/>
      <c r="AF12" s="818"/>
      <c r="AG12" s="818"/>
      <c r="AH12" s="818"/>
      <c r="AI12" s="818"/>
      <c r="AJ12" s="818"/>
      <c r="AK12" s="818"/>
      <c r="AL12" s="818"/>
      <c r="AM12" s="818"/>
      <c r="AN12" s="818"/>
      <c r="AO12" s="818"/>
      <c r="AP12" s="818"/>
      <c r="AQ12" s="820"/>
      <c r="AR12" s="820"/>
      <c r="AS12" s="820"/>
      <c r="AT12" s="820"/>
      <c r="AU12" s="820"/>
      <c r="AV12" s="820"/>
      <c r="AW12" s="820"/>
      <c r="AX12" s="820"/>
      <c r="AY12" s="820"/>
      <c r="AZ12" s="820"/>
      <c r="BA12" s="820"/>
      <c r="BB12" s="820"/>
      <c r="BC12" s="820"/>
      <c r="BD12" s="820"/>
      <c r="BE12" s="820"/>
      <c r="BF12" s="820"/>
      <c r="BG12" s="820"/>
      <c r="BH12" s="820"/>
      <c r="BI12" s="820"/>
      <c r="BJ12" s="820"/>
      <c r="BK12" s="820"/>
      <c r="BL12" s="13"/>
      <c r="BM12" s="839"/>
      <c r="BN12" s="820"/>
      <c r="BO12" s="820"/>
      <c r="BP12" s="820"/>
      <c r="BQ12" s="821"/>
      <c r="BR12" s="822"/>
      <c r="BS12" s="822"/>
      <c r="BT12" s="823"/>
    </row>
    <row r="13" spans="1:72" s="15" customFormat="1" ht="19.95" hidden="1" customHeight="1">
      <c r="A13" s="819"/>
      <c r="B13" s="820"/>
      <c r="C13" s="820"/>
      <c r="D13" s="820"/>
      <c r="E13" s="820"/>
      <c r="F13" s="821"/>
      <c r="G13" s="822"/>
      <c r="H13" s="822"/>
      <c r="I13" s="823"/>
      <c r="J13" s="821"/>
      <c r="K13" s="822"/>
      <c r="L13" s="823"/>
      <c r="M13" s="107"/>
      <c r="N13" s="16"/>
      <c r="O13" s="16"/>
      <c r="P13" s="16"/>
      <c r="Q13" s="16"/>
      <c r="R13" s="16"/>
      <c r="S13" s="16"/>
      <c r="T13" s="16"/>
      <c r="U13" s="16"/>
      <c r="V13" s="16"/>
      <c r="W13" s="16"/>
      <c r="X13" s="16"/>
      <c r="Y13" s="16"/>
      <c r="Z13" s="16"/>
      <c r="AA13" s="16"/>
      <c r="AB13" s="16"/>
      <c r="AC13" s="107"/>
      <c r="AD13" s="107"/>
      <c r="AE13" s="818"/>
      <c r="AF13" s="818"/>
      <c r="AG13" s="818"/>
      <c r="AH13" s="818"/>
      <c r="AI13" s="818"/>
      <c r="AJ13" s="818"/>
      <c r="AK13" s="818"/>
      <c r="AL13" s="818"/>
      <c r="AM13" s="818"/>
      <c r="AN13" s="818"/>
      <c r="AO13" s="818"/>
      <c r="AP13" s="818"/>
      <c r="AQ13" s="820"/>
      <c r="AR13" s="820"/>
      <c r="AS13" s="820"/>
      <c r="AT13" s="820"/>
      <c r="AU13" s="820"/>
      <c r="AV13" s="820"/>
      <c r="AW13" s="820"/>
      <c r="AX13" s="820"/>
      <c r="AY13" s="820"/>
      <c r="AZ13" s="820"/>
      <c r="BA13" s="820"/>
      <c r="BB13" s="820"/>
      <c r="BC13" s="820"/>
      <c r="BD13" s="820"/>
      <c r="BE13" s="820"/>
      <c r="BF13" s="820"/>
      <c r="BG13" s="820"/>
      <c r="BH13" s="820"/>
      <c r="BI13" s="820"/>
      <c r="BJ13" s="820"/>
      <c r="BK13" s="820"/>
      <c r="BL13" s="13"/>
      <c r="BM13" s="839"/>
      <c r="BN13" s="820"/>
      <c r="BO13" s="820"/>
      <c r="BP13" s="820"/>
      <c r="BQ13" s="821"/>
      <c r="BR13" s="822"/>
      <c r="BS13" s="822"/>
      <c r="BT13" s="823"/>
    </row>
    <row r="14" spans="1:72" s="15" customFormat="1" ht="24.6" hidden="1" customHeight="1">
      <c r="A14" s="819"/>
      <c r="B14" s="820"/>
      <c r="C14" s="820"/>
      <c r="D14" s="820"/>
      <c r="E14" s="820"/>
      <c r="F14" s="821"/>
      <c r="G14" s="822"/>
      <c r="H14" s="822"/>
      <c r="I14" s="823"/>
      <c r="J14" s="821"/>
      <c r="K14" s="822"/>
      <c r="L14" s="823"/>
      <c r="M14" s="107"/>
      <c r="N14" s="16"/>
      <c r="O14" s="16"/>
      <c r="P14" s="16"/>
      <c r="Q14" s="16"/>
      <c r="R14" s="16"/>
      <c r="S14" s="16"/>
      <c r="T14" s="16"/>
      <c r="U14" s="16"/>
      <c r="V14" s="16"/>
      <c r="W14" s="16"/>
      <c r="X14" s="16"/>
      <c r="Y14" s="16"/>
      <c r="Z14" s="16"/>
      <c r="AA14" s="16"/>
      <c r="AB14" s="16"/>
      <c r="AC14" s="107"/>
      <c r="AD14" s="107"/>
      <c r="AE14" s="818"/>
      <c r="AF14" s="818"/>
      <c r="AG14" s="818"/>
      <c r="AH14" s="818"/>
      <c r="AI14" s="818"/>
      <c r="AJ14" s="818"/>
      <c r="AK14" s="818"/>
      <c r="AL14" s="818"/>
      <c r="AM14" s="818"/>
      <c r="AN14" s="818"/>
      <c r="AO14" s="818"/>
      <c r="AP14" s="818"/>
      <c r="AQ14" s="820"/>
      <c r="AR14" s="820"/>
      <c r="AS14" s="820"/>
      <c r="AT14" s="820"/>
      <c r="AU14" s="820"/>
      <c r="AV14" s="820"/>
      <c r="AW14" s="820"/>
      <c r="AX14" s="820"/>
      <c r="AY14" s="820"/>
      <c r="AZ14" s="820"/>
      <c r="BA14" s="820"/>
      <c r="BB14" s="820"/>
      <c r="BC14" s="820"/>
      <c r="BD14" s="820"/>
      <c r="BE14" s="820"/>
      <c r="BF14" s="820"/>
      <c r="BG14" s="820"/>
      <c r="BH14" s="820"/>
      <c r="BI14" s="820"/>
      <c r="BJ14" s="820"/>
      <c r="BK14" s="820"/>
      <c r="BL14" s="13"/>
      <c r="BM14" s="839"/>
      <c r="BN14" s="820"/>
      <c r="BO14" s="820"/>
      <c r="BP14" s="820"/>
      <c r="BQ14" s="821"/>
      <c r="BR14" s="822"/>
      <c r="BS14" s="822"/>
      <c r="BT14" s="823"/>
    </row>
    <row r="15" spans="1:72" s="15" customFormat="1" ht="19.95" hidden="1" customHeight="1">
      <c r="A15" s="819"/>
      <c r="B15" s="820"/>
      <c r="C15" s="820"/>
      <c r="D15" s="820"/>
      <c r="E15" s="820"/>
      <c r="F15" s="821"/>
      <c r="G15" s="822"/>
      <c r="H15" s="822"/>
      <c r="I15" s="823"/>
      <c r="J15" s="821"/>
      <c r="K15" s="822"/>
      <c r="L15" s="823"/>
      <c r="M15" s="107"/>
      <c r="N15" s="16"/>
      <c r="O15" s="16"/>
      <c r="P15" s="16"/>
      <c r="Q15" s="16"/>
      <c r="R15" s="16"/>
      <c r="S15" s="16"/>
      <c r="T15" s="16"/>
      <c r="U15" s="16"/>
      <c r="V15" s="16"/>
      <c r="W15" s="16"/>
      <c r="X15" s="16"/>
      <c r="Y15" s="16"/>
      <c r="Z15" s="16"/>
      <c r="AA15" s="16"/>
      <c r="AB15" s="16"/>
      <c r="AC15" s="107"/>
      <c r="AD15" s="107"/>
      <c r="AE15" s="818"/>
      <c r="AF15" s="818"/>
      <c r="AG15" s="818"/>
      <c r="AH15" s="818"/>
      <c r="AI15" s="818"/>
      <c r="AJ15" s="818"/>
      <c r="AK15" s="818"/>
      <c r="AL15" s="818"/>
      <c r="AM15" s="818"/>
      <c r="AN15" s="818"/>
      <c r="AO15" s="818"/>
      <c r="AP15" s="818"/>
      <c r="AQ15" s="820"/>
      <c r="AR15" s="820"/>
      <c r="AS15" s="820"/>
      <c r="AT15" s="820"/>
      <c r="AU15" s="820"/>
      <c r="AV15" s="820"/>
      <c r="AW15" s="820"/>
      <c r="AX15" s="820"/>
      <c r="AY15" s="820"/>
      <c r="AZ15" s="820"/>
      <c r="BA15" s="820"/>
      <c r="BB15" s="820"/>
      <c r="BC15" s="820"/>
      <c r="BD15" s="820"/>
      <c r="BE15" s="820"/>
      <c r="BF15" s="820"/>
      <c r="BG15" s="820"/>
      <c r="BH15" s="820"/>
      <c r="BI15" s="820"/>
      <c r="BJ15" s="820"/>
      <c r="BK15" s="820"/>
      <c r="BL15" s="13"/>
      <c r="BM15" s="839"/>
      <c r="BN15" s="820"/>
      <c r="BO15" s="820"/>
      <c r="BP15" s="820"/>
      <c r="BQ15" s="821"/>
      <c r="BR15" s="822"/>
      <c r="BS15" s="822"/>
      <c r="BT15" s="823"/>
    </row>
    <row r="16" spans="1:72" s="15" customFormat="1" ht="19.95" hidden="1" customHeight="1">
      <c r="A16" s="819"/>
      <c r="B16" s="820"/>
      <c r="C16" s="820"/>
      <c r="D16" s="820"/>
      <c r="E16" s="820"/>
      <c r="F16" s="821"/>
      <c r="G16" s="822"/>
      <c r="H16" s="822"/>
      <c r="I16" s="823"/>
      <c r="J16" s="821"/>
      <c r="K16" s="822"/>
      <c r="L16" s="823"/>
      <c r="M16" s="107"/>
      <c r="N16" s="16"/>
      <c r="O16" s="16"/>
      <c r="P16" s="16"/>
      <c r="Q16" s="16"/>
      <c r="R16" s="16"/>
      <c r="S16" s="16"/>
      <c r="T16" s="16"/>
      <c r="U16" s="16"/>
      <c r="V16" s="16"/>
      <c r="W16" s="16"/>
      <c r="X16" s="16"/>
      <c r="Y16" s="16"/>
      <c r="Z16" s="16"/>
      <c r="AA16" s="16"/>
      <c r="AB16" s="16"/>
      <c r="AC16" s="107"/>
      <c r="AD16" s="107"/>
      <c r="AE16" s="818"/>
      <c r="AF16" s="818"/>
      <c r="AG16" s="818"/>
      <c r="AH16" s="818"/>
      <c r="AI16" s="818"/>
      <c r="AJ16" s="818"/>
      <c r="AK16" s="818"/>
      <c r="AL16" s="818"/>
      <c r="AM16" s="818"/>
      <c r="AN16" s="818"/>
      <c r="AO16" s="818"/>
      <c r="AP16" s="818"/>
      <c r="AQ16" s="820"/>
      <c r="AR16" s="820"/>
      <c r="AS16" s="820"/>
      <c r="AT16" s="820"/>
      <c r="AU16" s="820"/>
      <c r="AV16" s="820"/>
      <c r="AW16" s="820"/>
      <c r="AX16" s="820"/>
      <c r="AY16" s="820"/>
      <c r="AZ16" s="820"/>
      <c r="BA16" s="820"/>
      <c r="BB16" s="820"/>
      <c r="BC16" s="820"/>
      <c r="BD16" s="820"/>
      <c r="BE16" s="820"/>
      <c r="BF16" s="820"/>
      <c r="BG16" s="820"/>
      <c r="BH16" s="820"/>
      <c r="BI16" s="820"/>
      <c r="BJ16" s="820"/>
      <c r="BK16" s="820"/>
      <c r="BL16" s="13"/>
      <c r="BM16" s="839"/>
      <c r="BN16" s="820"/>
      <c r="BO16" s="820"/>
      <c r="BP16" s="820"/>
      <c r="BQ16" s="821"/>
      <c r="BR16" s="822"/>
      <c r="BS16" s="822"/>
      <c r="BT16" s="823"/>
    </row>
    <row r="17" spans="1:72" s="15" customFormat="1" ht="67.95" hidden="1" customHeight="1">
      <c r="A17" s="819"/>
      <c r="B17" s="820"/>
      <c r="C17" s="820"/>
      <c r="D17" s="820"/>
      <c r="E17" s="820"/>
      <c r="F17" s="821"/>
      <c r="G17" s="822"/>
      <c r="H17" s="822"/>
      <c r="I17" s="823"/>
      <c r="J17" s="821"/>
      <c r="K17" s="822"/>
      <c r="L17" s="823"/>
      <c r="M17" s="107"/>
      <c r="N17" s="16"/>
      <c r="O17" s="16"/>
      <c r="P17" s="16"/>
      <c r="Q17" s="16"/>
      <c r="R17" s="16"/>
      <c r="S17" s="16"/>
      <c r="T17" s="16"/>
      <c r="U17" s="16"/>
      <c r="V17" s="16"/>
      <c r="W17" s="16"/>
      <c r="X17" s="16"/>
      <c r="Y17" s="16"/>
      <c r="Z17" s="16"/>
      <c r="AA17" s="16"/>
      <c r="AB17" s="16"/>
      <c r="AC17" s="107"/>
      <c r="AD17" s="107"/>
      <c r="AE17" s="818"/>
      <c r="AF17" s="818"/>
      <c r="AG17" s="818"/>
      <c r="AH17" s="818"/>
      <c r="AI17" s="818"/>
      <c r="AJ17" s="818"/>
      <c r="AK17" s="818"/>
      <c r="AL17" s="818"/>
      <c r="AM17" s="818"/>
      <c r="AN17" s="818"/>
      <c r="AO17" s="818"/>
      <c r="AP17" s="818"/>
      <c r="AQ17" s="820"/>
      <c r="AR17" s="820"/>
      <c r="AS17" s="820"/>
      <c r="AT17" s="820"/>
      <c r="AU17" s="820"/>
      <c r="AV17" s="820"/>
      <c r="AW17" s="820"/>
      <c r="AX17" s="820"/>
      <c r="AY17" s="820"/>
      <c r="AZ17" s="820"/>
      <c r="BA17" s="820"/>
      <c r="BB17" s="820"/>
      <c r="BC17" s="820"/>
      <c r="BD17" s="820"/>
      <c r="BE17" s="820"/>
      <c r="BF17" s="820"/>
      <c r="BG17" s="820"/>
      <c r="BH17" s="820"/>
      <c r="BI17" s="820"/>
      <c r="BJ17" s="820"/>
      <c r="BK17" s="820"/>
      <c r="BL17" s="13"/>
      <c r="BM17" s="839"/>
      <c r="BN17" s="820"/>
      <c r="BO17" s="820"/>
      <c r="BP17" s="820"/>
      <c r="BQ17" s="821"/>
      <c r="BR17" s="822"/>
      <c r="BS17" s="822"/>
      <c r="BT17" s="823"/>
    </row>
    <row r="18" spans="1:72" s="15" customFormat="1" ht="19.95" hidden="1" customHeight="1">
      <c r="A18" s="819"/>
      <c r="B18" s="820"/>
      <c r="C18" s="820"/>
      <c r="D18" s="820"/>
      <c r="E18" s="820"/>
      <c r="F18" s="821"/>
      <c r="G18" s="822"/>
      <c r="H18" s="822"/>
      <c r="I18" s="823"/>
      <c r="J18" s="821"/>
      <c r="K18" s="822"/>
      <c r="L18" s="823"/>
      <c r="M18" s="107"/>
      <c r="N18" s="16"/>
      <c r="O18" s="16"/>
      <c r="P18" s="16"/>
      <c r="Q18" s="16"/>
      <c r="R18" s="16"/>
      <c r="S18" s="16"/>
      <c r="T18" s="16"/>
      <c r="U18" s="16"/>
      <c r="V18" s="16"/>
      <c r="W18" s="16"/>
      <c r="X18" s="16"/>
      <c r="Y18" s="16"/>
      <c r="Z18" s="16"/>
      <c r="AA18" s="16"/>
      <c r="AB18" s="16"/>
      <c r="AC18" s="107"/>
      <c r="AD18" s="107"/>
      <c r="AE18" s="818"/>
      <c r="AF18" s="818"/>
      <c r="AG18" s="818"/>
      <c r="AH18" s="818"/>
      <c r="AI18" s="818"/>
      <c r="AJ18" s="818"/>
      <c r="AK18" s="818"/>
      <c r="AL18" s="818"/>
      <c r="AM18" s="818"/>
      <c r="AN18" s="818"/>
      <c r="AO18" s="818"/>
      <c r="AP18" s="818"/>
      <c r="AQ18" s="820"/>
      <c r="AR18" s="820"/>
      <c r="AS18" s="820"/>
      <c r="AT18" s="820"/>
      <c r="AU18" s="820"/>
      <c r="AV18" s="820"/>
      <c r="AW18" s="820"/>
      <c r="AX18" s="820"/>
      <c r="AY18" s="820"/>
      <c r="AZ18" s="820"/>
      <c r="BA18" s="820"/>
      <c r="BB18" s="820"/>
      <c r="BC18" s="820"/>
      <c r="BD18" s="820"/>
      <c r="BE18" s="820"/>
      <c r="BF18" s="820"/>
      <c r="BG18" s="820"/>
      <c r="BH18" s="820"/>
      <c r="BI18" s="820"/>
      <c r="BJ18" s="820"/>
      <c r="BK18" s="820"/>
      <c r="BL18" s="13"/>
      <c r="BM18" s="839"/>
      <c r="BN18" s="820"/>
      <c r="BO18" s="820"/>
      <c r="BP18" s="820"/>
      <c r="BQ18" s="821"/>
      <c r="BR18" s="822"/>
      <c r="BS18" s="822"/>
      <c r="BT18" s="823"/>
    </row>
    <row r="19" spans="1:72" s="15" customFormat="1" ht="54.6" hidden="1" customHeight="1">
      <c r="A19" s="819"/>
      <c r="B19" s="820"/>
      <c r="C19" s="820"/>
      <c r="D19" s="820"/>
      <c r="E19" s="820"/>
      <c r="F19" s="821"/>
      <c r="G19" s="822"/>
      <c r="H19" s="822"/>
      <c r="I19" s="823"/>
      <c r="J19" s="821"/>
      <c r="K19" s="822"/>
      <c r="L19" s="823"/>
      <c r="M19" s="107"/>
      <c r="N19" s="14"/>
      <c r="O19" s="14"/>
      <c r="P19" s="14"/>
      <c r="Q19" s="14"/>
      <c r="R19" s="14"/>
      <c r="S19" s="14"/>
      <c r="T19" s="14"/>
      <c r="U19" s="14"/>
      <c r="V19" s="14"/>
      <c r="W19" s="14"/>
      <c r="X19" s="14"/>
      <c r="Y19" s="14"/>
      <c r="Z19" s="14"/>
      <c r="AA19" s="14"/>
      <c r="AB19" s="14"/>
      <c r="AC19" s="107"/>
      <c r="AD19" s="107"/>
      <c r="AE19" s="818"/>
      <c r="AF19" s="818"/>
      <c r="AG19" s="818"/>
      <c r="AH19" s="818"/>
      <c r="AI19" s="818"/>
      <c r="AJ19" s="818"/>
      <c r="AK19" s="818"/>
      <c r="AL19" s="818"/>
      <c r="AM19" s="818"/>
      <c r="AN19" s="818"/>
      <c r="AO19" s="818"/>
      <c r="AP19" s="818"/>
      <c r="AQ19" s="820"/>
      <c r="AR19" s="820"/>
      <c r="AS19" s="820"/>
      <c r="AT19" s="820"/>
      <c r="AU19" s="820"/>
      <c r="AV19" s="820"/>
      <c r="AW19" s="820"/>
      <c r="AX19" s="820"/>
      <c r="AY19" s="820"/>
      <c r="AZ19" s="820"/>
      <c r="BA19" s="820"/>
      <c r="BB19" s="820"/>
      <c r="BC19" s="820"/>
      <c r="BD19" s="820"/>
      <c r="BE19" s="820"/>
      <c r="BF19" s="820"/>
      <c r="BG19" s="820"/>
      <c r="BH19" s="820"/>
      <c r="BI19" s="820"/>
      <c r="BJ19" s="820"/>
      <c r="BK19" s="820"/>
      <c r="BL19" s="13"/>
      <c r="BM19" s="839"/>
      <c r="BN19" s="820"/>
      <c r="BO19" s="820"/>
      <c r="BP19" s="820"/>
      <c r="BQ19" s="821"/>
      <c r="BR19" s="822"/>
      <c r="BS19" s="822"/>
      <c r="BT19" s="823"/>
    </row>
    <row r="20" spans="1:72" s="15" customFormat="1" ht="54.6" hidden="1" customHeight="1">
      <c r="A20" s="819"/>
      <c r="B20" s="820"/>
      <c r="C20" s="820"/>
      <c r="D20" s="820"/>
      <c r="E20" s="820"/>
      <c r="F20" s="821"/>
      <c r="G20" s="822"/>
      <c r="H20" s="822"/>
      <c r="I20" s="823"/>
      <c r="J20" s="821"/>
      <c r="K20" s="822"/>
      <c r="L20" s="823"/>
      <c r="M20" s="107"/>
      <c r="N20" s="14"/>
      <c r="O20" s="14"/>
      <c r="P20" s="14"/>
      <c r="Q20" s="14"/>
      <c r="R20" s="14"/>
      <c r="S20" s="14"/>
      <c r="T20" s="14"/>
      <c r="U20" s="14"/>
      <c r="V20" s="14"/>
      <c r="W20" s="14"/>
      <c r="X20" s="14"/>
      <c r="Y20" s="14"/>
      <c r="Z20" s="14"/>
      <c r="AA20" s="14"/>
      <c r="AB20" s="14"/>
      <c r="AC20" s="107"/>
      <c r="AD20" s="107"/>
      <c r="AE20" s="818"/>
      <c r="AF20" s="818"/>
      <c r="AG20" s="818"/>
      <c r="AH20" s="818"/>
      <c r="AI20" s="818"/>
      <c r="AJ20" s="818"/>
      <c r="AK20" s="818"/>
      <c r="AL20" s="818"/>
      <c r="AM20" s="818"/>
      <c r="AN20" s="818"/>
      <c r="AO20" s="818"/>
      <c r="AP20" s="818"/>
      <c r="AQ20" s="820"/>
      <c r="AR20" s="820"/>
      <c r="AS20" s="820"/>
      <c r="AT20" s="820"/>
      <c r="AU20" s="820"/>
      <c r="AV20" s="820"/>
      <c r="AW20" s="820"/>
      <c r="AX20" s="820"/>
      <c r="AY20" s="820"/>
      <c r="AZ20" s="820"/>
      <c r="BA20" s="820"/>
      <c r="BB20" s="820"/>
      <c r="BC20" s="820"/>
      <c r="BD20" s="820"/>
      <c r="BE20" s="820"/>
      <c r="BF20" s="820"/>
      <c r="BG20" s="820"/>
      <c r="BH20" s="820"/>
      <c r="BI20" s="820"/>
      <c r="BJ20" s="820"/>
      <c r="BK20" s="820"/>
      <c r="BL20" s="13"/>
      <c r="BM20" s="839"/>
      <c r="BN20" s="820"/>
      <c r="BO20" s="820"/>
      <c r="BP20" s="820"/>
      <c r="BQ20" s="821"/>
      <c r="BR20" s="822"/>
      <c r="BS20" s="822"/>
      <c r="BT20" s="823"/>
    </row>
    <row r="21" spans="1:72" s="15" customFormat="1" ht="121.95" hidden="1" customHeight="1">
      <c r="A21" s="819"/>
      <c r="B21" s="820"/>
      <c r="C21" s="820"/>
      <c r="D21" s="820"/>
      <c r="E21" s="820"/>
      <c r="F21" s="821"/>
      <c r="G21" s="822"/>
      <c r="H21" s="822"/>
      <c r="I21" s="823"/>
      <c r="J21" s="821"/>
      <c r="K21" s="822"/>
      <c r="L21" s="823"/>
      <c r="M21" s="107"/>
      <c r="N21" s="14"/>
      <c r="O21" s="14"/>
      <c r="P21" s="14"/>
      <c r="Q21" s="14"/>
      <c r="R21" s="14"/>
      <c r="S21" s="14"/>
      <c r="T21" s="14"/>
      <c r="U21" s="14"/>
      <c r="V21" s="14"/>
      <c r="W21" s="14"/>
      <c r="X21" s="14"/>
      <c r="Y21" s="14"/>
      <c r="Z21" s="14"/>
      <c r="AA21" s="14"/>
      <c r="AB21" s="14"/>
      <c r="AC21" s="107"/>
      <c r="AD21" s="107"/>
      <c r="AE21" s="818"/>
      <c r="AF21" s="818"/>
      <c r="AG21" s="818"/>
      <c r="AH21" s="818"/>
      <c r="AI21" s="818"/>
      <c r="AJ21" s="818"/>
      <c r="AK21" s="818"/>
      <c r="AL21" s="818"/>
      <c r="AM21" s="818"/>
      <c r="AN21" s="818"/>
      <c r="AO21" s="818"/>
      <c r="AP21" s="818"/>
      <c r="AQ21" s="820"/>
      <c r="AR21" s="820"/>
      <c r="AS21" s="820"/>
      <c r="AT21" s="820"/>
      <c r="AU21" s="820"/>
      <c r="AV21" s="820"/>
      <c r="AW21" s="820"/>
      <c r="AX21" s="820"/>
      <c r="AY21" s="820"/>
      <c r="AZ21" s="820"/>
      <c r="BA21" s="820"/>
      <c r="BB21" s="820"/>
      <c r="BC21" s="820"/>
      <c r="BD21" s="820"/>
      <c r="BE21" s="820"/>
      <c r="BF21" s="820"/>
      <c r="BG21" s="820"/>
      <c r="BH21" s="820"/>
      <c r="BI21" s="820"/>
      <c r="BJ21" s="820"/>
      <c r="BK21" s="820"/>
      <c r="BL21" s="13"/>
      <c r="BM21" s="839"/>
      <c r="BN21" s="820"/>
      <c r="BO21" s="820"/>
      <c r="BP21" s="820"/>
      <c r="BQ21" s="821"/>
      <c r="BR21" s="822"/>
      <c r="BS21" s="822"/>
      <c r="BT21" s="823"/>
    </row>
    <row r="22" spans="1:72" s="15" customFormat="1" ht="54.6" hidden="1" customHeight="1">
      <c r="A22" s="819"/>
      <c r="B22" s="820"/>
      <c r="C22" s="820"/>
      <c r="D22" s="820"/>
      <c r="E22" s="820"/>
      <c r="F22" s="821"/>
      <c r="G22" s="822"/>
      <c r="H22" s="822"/>
      <c r="I22" s="823"/>
      <c r="J22" s="821"/>
      <c r="K22" s="822"/>
      <c r="L22" s="823"/>
      <c r="M22" s="107"/>
      <c r="N22" s="14"/>
      <c r="O22" s="14"/>
      <c r="P22" s="14"/>
      <c r="Q22" s="14"/>
      <c r="R22" s="14"/>
      <c r="S22" s="14"/>
      <c r="T22" s="14"/>
      <c r="U22" s="14"/>
      <c r="V22" s="14"/>
      <c r="W22" s="14"/>
      <c r="X22" s="14"/>
      <c r="Y22" s="14"/>
      <c r="Z22" s="14"/>
      <c r="AA22" s="14"/>
      <c r="AB22" s="14"/>
      <c r="AC22" s="107"/>
      <c r="AD22" s="107"/>
      <c r="AE22" s="818"/>
      <c r="AF22" s="818"/>
      <c r="AG22" s="818"/>
      <c r="AH22" s="818"/>
      <c r="AI22" s="818"/>
      <c r="AJ22" s="818"/>
      <c r="AK22" s="818"/>
      <c r="AL22" s="818"/>
      <c r="AM22" s="818"/>
      <c r="AN22" s="818"/>
      <c r="AO22" s="818"/>
      <c r="AP22" s="818"/>
      <c r="AQ22" s="820"/>
      <c r="AR22" s="820"/>
      <c r="AS22" s="820"/>
      <c r="AT22" s="820"/>
      <c r="AU22" s="820"/>
      <c r="AV22" s="820"/>
      <c r="AW22" s="820"/>
      <c r="AX22" s="820"/>
      <c r="AY22" s="820"/>
      <c r="AZ22" s="820"/>
      <c r="BA22" s="820"/>
      <c r="BB22" s="820"/>
      <c r="BC22" s="820"/>
      <c r="BD22" s="820"/>
      <c r="BE22" s="820"/>
      <c r="BF22" s="820"/>
      <c r="BG22" s="820"/>
      <c r="BH22" s="820"/>
      <c r="BI22" s="820"/>
      <c r="BJ22" s="820"/>
      <c r="BK22" s="820"/>
      <c r="BL22" s="13"/>
      <c r="BM22" s="839"/>
      <c r="BN22" s="820"/>
      <c r="BO22" s="820"/>
      <c r="BP22" s="820"/>
      <c r="BQ22" s="821"/>
      <c r="BR22" s="822"/>
      <c r="BS22" s="822"/>
      <c r="BT22" s="823"/>
    </row>
    <row r="23" spans="1:72" s="15" customFormat="1" ht="96" hidden="1" customHeight="1">
      <c r="A23" s="819"/>
      <c r="B23" s="820"/>
      <c r="C23" s="820"/>
      <c r="D23" s="820"/>
      <c r="E23" s="820"/>
      <c r="F23" s="824"/>
      <c r="G23" s="825"/>
      <c r="H23" s="825"/>
      <c r="I23" s="826"/>
      <c r="J23" s="824"/>
      <c r="K23" s="825"/>
      <c r="L23" s="826"/>
      <c r="M23" s="107"/>
      <c r="N23" s="14"/>
      <c r="O23" s="14"/>
      <c r="P23" s="14"/>
      <c r="Q23" s="14"/>
      <c r="R23" s="14"/>
      <c r="S23" s="14"/>
      <c r="T23" s="14"/>
      <c r="U23" s="14"/>
      <c r="V23" s="14"/>
      <c r="W23" s="14"/>
      <c r="X23" s="14"/>
      <c r="Y23" s="14"/>
      <c r="Z23" s="14"/>
      <c r="AA23" s="14"/>
      <c r="AB23" s="14"/>
      <c r="AC23" s="107"/>
      <c r="AD23" s="107"/>
      <c r="AE23" s="818"/>
      <c r="AF23" s="818"/>
      <c r="AG23" s="818"/>
      <c r="AH23" s="818"/>
      <c r="AI23" s="818"/>
      <c r="AJ23" s="818"/>
      <c r="AK23" s="818"/>
      <c r="AL23" s="818"/>
      <c r="AM23" s="818"/>
      <c r="AN23" s="818"/>
      <c r="AO23" s="818"/>
      <c r="AP23" s="818"/>
      <c r="AQ23" s="820"/>
      <c r="AR23" s="820"/>
      <c r="AS23" s="820"/>
      <c r="AT23" s="820"/>
      <c r="AU23" s="820"/>
      <c r="AV23" s="820"/>
      <c r="AW23" s="820"/>
      <c r="AX23" s="820"/>
      <c r="AY23" s="820"/>
      <c r="AZ23" s="820"/>
      <c r="BA23" s="820"/>
      <c r="BB23" s="820"/>
      <c r="BC23" s="820"/>
      <c r="BD23" s="820"/>
      <c r="BE23" s="820"/>
      <c r="BF23" s="820"/>
      <c r="BG23" s="820"/>
      <c r="BH23" s="820"/>
      <c r="BI23" s="820"/>
      <c r="BJ23" s="820"/>
      <c r="BK23" s="820"/>
      <c r="BL23" s="12"/>
      <c r="BM23" s="840"/>
      <c r="BN23" s="820"/>
      <c r="BO23" s="820"/>
      <c r="BP23" s="820"/>
      <c r="BQ23" s="824"/>
      <c r="BR23" s="825"/>
      <c r="BS23" s="825"/>
      <c r="BT23" s="826"/>
    </row>
    <row r="24" spans="1:72">
      <c r="B24" s="16"/>
      <c r="C24" s="16"/>
      <c r="D24" s="16"/>
      <c r="E24" s="16"/>
      <c r="F24" s="16"/>
      <c r="G24" s="16"/>
      <c r="H24" s="16"/>
      <c r="I24" s="16"/>
      <c r="J24" s="16"/>
      <c r="K24" s="16"/>
      <c r="L24" s="16"/>
      <c r="M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row>
    <row r="25" spans="1:72">
      <c r="B25" s="16"/>
      <c r="C25" s="16"/>
      <c r="D25" s="16"/>
      <c r="E25" s="16"/>
      <c r="F25" s="16"/>
      <c r="G25" s="16"/>
      <c r="H25" s="16"/>
      <c r="I25" s="16"/>
      <c r="J25" s="16"/>
      <c r="K25" s="16"/>
      <c r="L25" s="16"/>
      <c r="M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row>
    <row r="26" spans="1:72">
      <c r="B26" s="16"/>
      <c r="C26" s="16"/>
      <c r="D26" s="16"/>
      <c r="E26" s="16"/>
      <c r="F26" s="16"/>
      <c r="G26" s="16"/>
      <c r="H26" s="16"/>
      <c r="I26" s="16"/>
      <c r="J26" s="16"/>
      <c r="K26" s="16"/>
      <c r="L26" s="16"/>
      <c r="M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row>
    <row r="27" spans="1:72">
      <c r="B27" s="16"/>
      <c r="C27" s="16"/>
      <c r="D27" s="16"/>
      <c r="E27" s="16"/>
      <c r="F27" s="16"/>
      <c r="G27" s="16"/>
      <c r="H27" s="16"/>
      <c r="I27" s="16"/>
      <c r="J27" s="16"/>
      <c r="K27" s="16"/>
      <c r="L27" s="16"/>
      <c r="M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row>
    <row r="28" spans="1:72">
      <c r="B28" s="16"/>
      <c r="C28" s="16"/>
      <c r="D28" s="16"/>
      <c r="E28" s="16"/>
      <c r="F28" s="16"/>
      <c r="G28" s="16"/>
      <c r="H28" s="16"/>
      <c r="I28" s="16"/>
      <c r="J28" s="16"/>
      <c r="K28" s="16"/>
      <c r="L28" s="16"/>
      <c r="M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row>
    <row r="29" spans="1:72">
      <c r="B29" s="16"/>
      <c r="C29" s="16"/>
      <c r="D29" s="16"/>
      <c r="E29" s="16"/>
      <c r="F29" s="16"/>
      <c r="G29" s="16"/>
      <c r="H29" s="16"/>
      <c r="I29" s="16"/>
      <c r="J29" s="16"/>
      <c r="K29" s="16"/>
      <c r="L29" s="16"/>
      <c r="M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row>
    <row r="30" spans="1:72">
      <c r="B30" s="16"/>
      <c r="C30" s="16"/>
      <c r="D30" s="16"/>
      <c r="E30" s="16"/>
      <c r="F30" s="16"/>
      <c r="G30" s="16"/>
      <c r="H30" s="16"/>
      <c r="I30" s="16"/>
      <c r="J30" s="16"/>
      <c r="K30" s="16"/>
      <c r="L30" s="16"/>
      <c r="M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row>
  </sheetData>
  <sheetProtection algorithmName="SHA-512" hashValue="uRNWucVch5ubwzQomT3erq4p0pjn3draIXdLdCn9Rs+iiuGUd+4mk97vppTvR5IBVHAZ0Taam3F0UrmswgDDvA==" saltValue="k6fDb5RDkHp+JJFFfsvd4g==" spinCount="100000" sheet="1" objects="1" scenarios="1" formatRows="0"/>
  <mergeCells count="68">
    <mergeCell ref="AQ2:AS2"/>
    <mergeCell ref="B1:V1"/>
    <mergeCell ref="BO1:BT1"/>
    <mergeCell ref="B2:E2"/>
    <mergeCell ref="F2:I2"/>
    <mergeCell ref="J2:L2"/>
    <mergeCell ref="M2:O2"/>
    <mergeCell ref="P2:R2"/>
    <mergeCell ref="S2:U2"/>
    <mergeCell ref="V2:X2"/>
    <mergeCell ref="Y2:AA2"/>
    <mergeCell ref="AB2:AD2"/>
    <mergeCell ref="AE2:AG2"/>
    <mergeCell ref="AH2:AJ2"/>
    <mergeCell ref="AK2:AM2"/>
    <mergeCell ref="AN2:AP2"/>
    <mergeCell ref="BN2:BP2"/>
    <mergeCell ref="BQ2:BT2"/>
    <mergeCell ref="A3:A4"/>
    <mergeCell ref="B3:E4"/>
    <mergeCell ref="F3:I4"/>
    <mergeCell ref="J3:L4"/>
    <mergeCell ref="M3:O4"/>
    <mergeCell ref="P3:R4"/>
    <mergeCell ref="S3:U7"/>
    <mergeCell ref="V3:X7"/>
    <mergeCell ref="AT2:AV2"/>
    <mergeCell ref="AW2:AY2"/>
    <mergeCell ref="AZ2:BB2"/>
    <mergeCell ref="BC2:BE2"/>
    <mergeCell ref="BF2:BH2"/>
    <mergeCell ref="BI2:BK2"/>
    <mergeCell ref="P6:R6"/>
    <mergeCell ref="P7:R7"/>
    <mergeCell ref="AQ3:AS7"/>
    <mergeCell ref="AT3:AV7"/>
    <mergeCell ref="AW3:AY7"/>
    <mergeCell ref="Y3:AA7"/>
    <mergeCell ref="AB3:AD7"/>
    <mergeCell ref="AE3:AG7"/>
    <mergeCell ref="AH3:AJ7"/>
    <mergeCell ref="AK3:AM7"/>
    <mergeCell ref="AN3:AP7"/>
    <mergeCell ref="BQ8:BT23"/>
    <mergeCell ref="AK8:AM23"/>
    <mergeCell ref="AN8:AP23"/>
    <mergeCell ref="AQ8:AS23"/>
    <mergeCell ref="AT8:AV23"/>
    <mergeCell ref="AW8:AY23"/>
    <mergeCell ref="AZ8:BB23"/>
    <mergeCell ref="BC8:BE23"/>
    <mergeCell ref="BF8:BH23"/>
    <mergeCell ref="BI8:BK23"/>
    <mergeCell ref="BM8:BM23"/>
    <mergeCell ref="BN8:BP23"/>
    <mergeCell ref="BI3:BK7"/>
    <mergeCell ref="BM3:BM4"/>
    <mergeCell ref="BN3:BP7"/>
    <mergeCell ref="BQ3:BT7"/>
    <mergeCell ref="AZ3:BB7"/>
    <mergeCell ref="BC3:BE7"/>
    <mergeCell ref="BF3:BH7"/>
    <mergeCell ref="AH8:AJ23"/>
    <mergeCell ref="A8:A23"/>
    <mergeCell ref="B8:E23"/>
    <mergeCell ref="F8:I23"/>
    <mergeCell ref="J8:L23"/>
    <mergeCell ref="AE8:AG23"/>
  </mergeCells>
  <phoneticPr fontId="3"/>
  <pageMargins left="0.23" right="0.17" top="0.74803149606299213" bottom="0.28999999999999998" header="0.31496062992125984" footer="0.31496062992125984"/>
  <pageSetup paperSize="9" scale="2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①一般管理費予算書(様式)</vt:lpstr>
      <vt:lpstr>①一般管理費予算書　記入例</vt:lpstr>
      <vt:lpstr>一般管理費会計の起算根拠の統一用語（例）</vt:lpstr>
      <vt:lpstr>「会議・日当・旅費交通・食糧・雑費」の区分(科目)の適用</vt:lpstr>
      <vt:lpstr>(別紙2)2025対象経費基準【一般管理費】</vt:lpstr>
      <vt:lpstr>'①一般管理費予算書　記入例'!_Hlk83688521</vt:lpstr>
      <vt:lpstr>'①一般管理費予算書(様式)'!_Hlk83688521</vt:lpstr>
      <vt:lpstr>'(別紙2)2025対象経費基準【一般管理費】'!Print_Area</vt:lpstr>
      <vt:lpstr>'「会議・日当・旅費交通・食糧・雑費」の区分(科目)の適用'!Print_Area</vt:lpstr>
      <vt:lpstr>'①一般管理費予算書(様式)'!Print_Area</vt:lpstr>
      <vt:lpstr>'①一般管理費予算書　記入例'!Print_Titles</vt:lpstr>
      <vt:lpstr>'①一般管理費予算書(様式)'!Print_Titles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user32</dc:creator>
  <cp:keywords/>
  <dc:description/>
  <cp:lastModifiedBy>バスケットボール協会 北海道</cp:lastModifiedBy>
  <cp:revision/>
  <cp:lastPrinted>2025-12-07T11:57:54Z</cp:lastPrinted>
  <dcterms:created xsi:type="dcterms:W3CDTF">2017-03-22T11:32:50Z</dcterms:created>
  <dcterms:modified xsi:type="dcterms:W3CDTF">2025-12-07T12:24:34Z</dcterms:modified>
  <cp:category/>
  <cp:contentStatus/>
</cp:coreProperties>
</file>